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Очное отделение" sheetId="1" r:id="rId1"/>
    <sheet name="Заочное отделение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E16" i="2"/>
  <c r="F46" i="2" l="1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E46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E41" i="2"/>
  <c r="U36" i="2"/>
  <c r="F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E36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E25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E22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E19" i="2"/>
  <c r="F16" i="1" l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E1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E106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E98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E95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E9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E80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E74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E69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E64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E61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E54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E49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E45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E42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E31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E23" i="1"/>
</calcChain>
</file>

<file path=xl/sharedStrings.xml><?xml version="1.0" encoding="utf-8"?>
<sst xmlns="http://schemas.openxmlformats.org/spreadsheetml/2006/main" count="235" uniqueCount="149">
  <si>
    <t>Колонка 1</t>
  </si>
  <si>
    <t>Колонка 2</t>
  </si>
  <si>
    <t>Колонка 3</t>
  </si>
  <si>
    <t>Всего</t>
  </si>
  <si>
    <t>030000 Гуманитарные науки:</t>
  </si>
  <si>
    <t>070000 Культура и искусство:</t>
  </si>
  <si>
    <t>140000 Энергетика, энергетическое машиностроение и электротехника:</t>
  </si>
  <si>
    <t>150000 Металлургия, машиностроение и материалообработка:</t>
  </si>
  <si>
    <t>190000 Транспортные средства:</t>
  </si>
  <si>
    <t>220000 Автоматика и управление:</t>
  </si>
  <si>
    <t>240000 Химическая и биотехнологии:</t>
  </si>
  <si>
    <t>260000 Технология продовольственных продуктов и потребит. товаров:</t>
  </si>
  <si>
    <t>280000 Безопасность жизнедеятельности, природообустройство и защита окружающей среды:</t>
  </si>
  <si>
    <t>Подготовил</t>
  </si>
  <si>
    <t>Будут трудоустроены</t>
  </si>
  <si>
    <t>Будут призваны в ряды Вооружённых Сил РФ</t>
  </si>
  <si>
    <t>Имеют риск быть не трудоустроенными</t>
  </si>
  <si>
    <t>Форма №1</t>
  </si>
  <si>
    <t>380000 Экономика и управление:</t>
  </si>
  <si>
    <t>100000  Информационная безопасность:</t>
  </si>
  <si>
    <t>090000 Информатика и вычислительная техника:</t>
  </si>
  <si>
    <t>Наименование ПОО</t>
  </si>
  <si>
    <t>Колонка 4</t>
  </si>
  <si>
    <t>Колонка 5</t>
  </si>
  <si>
    <t>Колонка 6</t>
  </si>
  <si>
    <t>Колонка 7</t>
  </si>
  <si>
    <t>бюджет</t>
  </si>
  <si>
    <t>внебюджет</t>
  </si>
  <si>
    <t>очно</t>
  </si>
  <si>
    <t>заочно</t>
  </si>
  <si>
    <t>Колонка 8</t>
  </si>
  <si>
    <t>* специальности,  реализуемые в вашей образовательной организации, Вам необходимо самостоятельно внести в нужный блок данной формы</t>
  </si>
  <si>
    <t>Количество студентов в группе</t>
  </si>
  <si>
    <t>Форма обучения (бюджет /внебюджет)</t>
  </si>
  <si>
    <t>Будут находиться в декретном отпуске по уходу за ребёнком</t>
  </si>
  <si>
    <t>Продолжат обучение (очно/заочно)</t>
  </si>
  <si>
    <t>Планируют открыть собственное дело</t>
  </si>
  <si>
    <t>* колонка 3 подраздел "заочно" не суммируется в колонку 1</t>
  </si>
  <si>
    <t>Будут трудоустроены/трудоустроены в настоящий момент</t>
  </si>
  <si>
    <t>Планируют открыть собственное дело/открыли собственное дело</t>
  </si>
  <si>
    <t xml:space="preserve">БЦСТВ </t>
  </si>
  <si>
    <t>09.02.03 Программирование в компьютерных системах</t>
  </si>
  <si>
    <t>310000 Клиническая медицина</t>
  </si>
  <si>
    <t>31.02.01 Лечебное дело</t>
  </si>
  <si>
    <t xml:space="preserve">33.02.01 Фармация </t>
  </si>
  <si>
    <t>330000 Фармация</t>
  </si>
  <si>
    <t>38.02.01 Экономика и бухгалтерский учет</t>
  </si>
  <si>
    <t>44.02.02 Преподавание в начальных классах</t>
  </si>
  <si>
    <t xml:space="preserve">44.02.01 Дошкольное образование </t>
  </si>
  <si>
    <t>54.02.01 Дизайн</t>
  </si>
  <si>
    <t>54.02.02 Декоративно-прикладное искусство и народные промыслы</t>
  </si>
  <si>
    <t>19.01.17 Повар, кондитер</t>
  </si>
  <si>
    <t>21.02.03 Земельно-имущественные отношения</t>
  </si>
  <si>
    <t>11.01.07 Электоромонтер по ремонту линейно-кабельных сооружений телефонной связи и проводного вещания</t>
  </si>
  <si>
    <t>19.01.04 Пекарь</t>
  </si>
  <si>
    <t>230000 Техника и технологии наземного транспорта</t>
  </si>
  <si>
    <t>23.01.09 Машинист локомотива</t>
  </si>
  <si>
    <t>14.04.41 Технология воды, топлива и смазочных материалов на элекстрических станциях</t>
  </si>
  <si>
    <t>14.04.48 Техническая экспуатация и обслуживание электрического и электромеханического оборудования ( по отраслям)</t>
  </si>
  <si>
    <t>14.04.07 Электромонтер по техническому обслуживанию электростанций и сетей</t>
  </si>
  <si>
    <t>09.02.01 Компьютерные системы и комплексы</t>
  </si>
  <si>
    <t>130000 Электро- и теплоэнергетика</t>
  </si>
  <si>
    <t>38.02.03. Операционная деятельность в логистике</t>
  </si>
  <si>
    <t>38.02.07 Банковское дело</t>
  </si>
  <si>
    <t xml:space="preserve">100000 Сфера обслуживания </t>
  </si>
  <si>
    <t>43.02.10 Туризм</t>
  </si>
  <si>
    <t>19.06.31 Техническое обслуживание и ремонт автомобильного транспорта</t>
  </si>
  <si>
    <t>15.02.03 Технология машиностроения</t>
  </si>
  <si>
    <t>080000 Техника и технологии строительства</t>
  </si>
  <si>
    <t>08.02.10 Строительсво ж/д дорог, путь и путевое хозяйство</t>
  </si>
  <si>
    <t>23.01.10 Слесарь по обслуживанию и ремонту подвижного состава</t>
  </si>
  <si>
    <t>07.02.01 Архитектура</t>
  </si>
  <si>
    <t>08.02.01 Строительсво и эксплуатация зданий и сооружений</t>
  </si>
  <si>
    <t>08.02.08 Монтаж и эксплуатация оборудования и систем газоснабжения</t>
  </si>
  <si>
    <t>040000 Социальные науки:</t>
  </si>
  <si>
    <t xml:space="preserve">04.04.01 Социальный работник </t>
  </si>
  <si>
    <t>10.02.01 Организация и технология защиты информации</t>
  </si>
  <si>
    <t>12.02.01 Авиационные приборы и комплексы</t>
  </si>
  <si>
    <t>12.02.07 Монтаж, техническое обслуживание и ремонт медицинской техники</t>
  </si>
  <si>
    <t>14.01.01 Тепловые электрические станции</t>
  </si>
  <si>
    <t>15.04.08 Металловедение и термическая обработка металлов</t>
  </si>
  <si>
    <t>20.00.00 Техносферная безопасность и природообустройство</t>
  </si>
  <si>
    <t>20.02.02 Защита в чрезвычайных ситуациях</t>
  </si>
  <si>
    <t>28.07.03  Пожарная безопасность</t>
  </si>
  <si>
    <t>29.00.00 Технологии легкой промышленности</t>
  </si>
  <si>
    <t>29.02.04 Конструирование, моделирование и технология швейных изделий</t>
  </si>
  <si>
    <t>29.02.06 Полиграфическое производство</t>
  </si>
  <si>
    <t>38.02.02 Страховое дело (по отраслям)</t>
  </si>
  <si>
    <t>38.02.06 Финансы</t>
  </si>
  <si>
    <t>43.00.00 Сервис и туризм</t>
  </si>
  <si>
    <t>43.01.02 Парикмахер</t>
  </si>
  <si>
    <t>49.00.00 Физическая культура и спорт</t>
  </si>
  <si>
    <t>49.02.01 Физическая культура</t>
  </si>
  <si>
    <t>03.09.12 Право и организация социального обеспечения</t>
  </si>
  <si>
    <t>110000 Электронная техника, радиотехника и связь:</t>
  </si>
  <si>
    <t>190000 Промышленная экология и биотехнология</t>
  </si>
  <si>
    <t>23.01.03 Автомеханик</t>
  </si>
  <si>
    <t>08.02.05 Строительство и эксплуатация автомобильных дорог и аэродромов</t>
  </si>
  <si>
    <t>08.02.07 Монтаж и экспуатация внутренних сантехнических устройств, кондиционирования воздуха и вентиляции</t>
  </si>
  <si>
    <t>26.08.07 Технология продукции общественного питания</t>
  </si>
  <si>
    <t>210000 Прикладная геология, горное дело, нефнегазовое дело и геодезия</t>
  </si>
  <si>
    <t>350000 Сельское и рыбное хозяйство</t>
  </si>
  <si>
    <t>440000 Образование и педагогические науки</t>
  </si>
  <si>
    <t>22.03.01 Автоматизация технологических процессов и производств</t>
  </si>
  <si>
    <t>24.01.25 Технология производства и переработки пластических масс и эластомеров</t>
  </si>
  <si>
    <t>120000 Фотоника, приборостроение, оптические и биотехнические системы и технологии</t>
  </si>
  <si>
    <t>ОТЧЕТ. Прогноз распределения выпускников заочной формы обучения 2016-2017 учебного года по каналам занятости</t>
  </si>
  <si>
    <t>БЦСТВ</t>
  </si>
  <si>
    <t>15.10.32 Техническая экспуатация оборудования для производства электронной техники</t>
  </si>
  <si>
    <t xml:space="preserve">31.02.02 Акушерское дело </t>
  </si>
  <si>
    <t>31.02.03 Лабораторная диагностика</t>
  </si>
  <si>
    <t>270000 Строительство и архитектура</t>
  </si>
  <si>
    <t>230201 Организация перевозок и управление на транспорте (по видам)</t>
  </si>
  <si>
    <t>15.01.19 Наладчик контрольно-измерительных приборов и автоматики</t>
  </si>
  <si>
    <t>ФИО Сорокина М.В.</t>
  </si>
  <si>
    <t>15.19.02 Станочник (МЕТАЛЛООБРАБОТКА)</t>
  </si>
  <si>
    <t>270000 Архитектура и строительство</t>
  </si>
  <si>
    <t>350000 Сельское, лесное и рыбное хозяйство</t>
  </si>
  <si>
    <t>030000 Гуманитарные науки</t>
  </si>
  <si>
    <r>
      <t xml:space="preserve">ФИО            </t>
    </r>
    <r>
      <rPr>
        <b/>
        <sz val="14"/>
        <color theme="1"/>
        <rFont val="Times New Roman"/>
        <family val="1"/>
        <charset val="204"/>
      </rPr>
      <t xml:space="preserve">  Сорокина М.В.</t>
    </r>
  </si>
  <si>
    <t>110000 Электроника,радиотехника и системы связи</t>
  </si>
  <si>
    <t>11.02.02.Техническое обслуживание и ремонт радиоэлектронной техники (по отраслям)</t>
  </si>
  <si>
    <t>Всего:</t>
  </si>
  <si>
    <t>09.01.03. Мастер по обработке цифровой информации</t>
  </si>
  <si>
    <t>11.02.01 Радиоаппаратостроение</t>
  </si>
  <si>
    <t>13.02.03. Электрические станции,сети и системы</t>
  </si>
  <si>
    <t>15.02.05. Техническая эксплуатация оборудования в торговле и общественном питании</t>
  </si>
  <si>
    <t>27.08.02 Строительство и эксплуатация зданий и сооружений</t>
  </si>
  <si>
    <t>031001 Правоохраниетльная деятельность</t>
  </si>
  <si>
    <t>190604 Техническое обслуживание и ремонт автомобильного транспорта</t>
  </si>
  <si>
    <t>19.06.29 Техническая эксплуатация подъемно-транспортных, строительных, дорожных машин и оборудования (по отраслям)</t>
  </si>
  <si>
    <t>43.02.06. Сервис на транспорте (автомобильном)</t>
  </si>
  <si>
    <t>35.02.07 Механизация сельского хозяйства</t>
  </si>
  <si>
    <t xml:space="preserve">Наименование </t>
  </si>
  <si>
    <t>Дата   27.09.2017 г.</t>
  </si>
  <si>
    <t>15.01.05 Сварщик (электросварочные и газосварочные работы)</t>
  </si>
  <si>
    <t>340000 Сестринское дело</t>
  </si>
  <si>
    <t>34.02.01 Сестринское дело</t>
  </si>
  <si>
    <t>13.01.10 Электромонтер по ремонту и облуживанию электрооборудования (по отраслям)</t>
  </si>
  <si>
    <t>190701 Организация перевозок и управление на транспорте (по видам)</t>
  </si>
  <si>
    <t>23.02.06 Техническая экспуатация подвижного состава железных дорог</t>
  </si>
  <si>
    <t>08.01.10 Масте жлищно-коммунального хозяйства</t>
  </si>
  <si>
    <t>08.01.08 Мастер отделочных строительных работ</t>
  </si>
  <si>
    <t>21.02.06 Информационные системы обеспечения градостроительной деятельности</t>
  </si>
  <si>
    <t>ОТЧЕТ. Фактическое распределение выпускников очной формы обучения 2016-2017 учебного года по каналам занятости</t>
  </si>
  <si>
    <t>33.02.01 Фармация</t>
  </si>
  <si>
    <t>35.02.12 Садово-парковое и ландшафтное строительство</t>
  </si>
  <si>
    <t>40.02.10. Право и организация социального обеспечения</t>
  </si>
  <si>
    <t>Дата 27.09.2017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</si>
</sst>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3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3" fillId="0" borderId="0"/>
  </cellStyleXfs>
  <cellXfs count="30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6" fillId="0" borderId="4" xfId="0" applyFont="1" applyBorder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4" fillId="2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Border="1" applyAlignment="1">
      <alignment wrapText="1"/>
    </xf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/>
    <xf numFmtId="1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left"/>
    </xf>
    <xf numFmtId="0" fontId="0" fillId="0" borderId="0" xfId="0"/>
    <xf numFmtId="0" fontId="6" fillId="0" borderId="20" xfId="0" applyFont="1" applyBorder="1" applyAlignment="1">
      <alignment horizontal="center"/>
    </xf>
    <xf numFmtId="0" fontId="0" fillId="0" borderId="0" xfId="0"/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0" fontId="14" fillId="5" borderId="1" xfId="1" applyFont="1" applyFill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6" borderId="1" xfId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2" borderId="0" xfId="0" applyFont="1" applyFill="1"/>
    <xf numFmtId="1" fontId="7" fillId="3" borderId="40" xfId="0" applyNumberFormat="1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3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4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6" borderId="20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17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4" fontId="4" fillId="2" borderId="10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4" fontId="4" fillId="2" borderId="10" xfId="0" applyNumberFormat="1" applyFont="1" applyFill="1" applyBorder="1" applyAlignment="1">
      <alignment wrapText="1"/>
    </xf>
    <xf numFmtId="14" fontId="4" fillId="2" borderId="19" xfId="0" applyNumberFormat="1" applyFont="1" applyFill="1" applyBorder="1" applyAlignment="1">
      <alignment wrapText="1"/>
    </xf>
    <xf numFmtId="14" fontId="4" fillId="2" borderId="20" xfId="0" applyNumberFormat="1" applyFont="1" applyFill="1" applyBorder="1" applyAlignment="1">
      <alignment wrapText="1"/>
    </xf>
    <xf numFmtId="0" fontId="8" fillId="2" borderId="7" xfId="0" applyNumberFormat="1" applyFont="1" applyFill="1" applyBorder="1" applyAlignment="1">
      <alignment horizontal="left" wrapText="1"/>
    </xf>
    <xf numFmtId="0" fontId="8" fillId="2" borderId="8" xfId="0" applyNumberFormat="1" applyFont="1" applyFill="1" applyBorder="1" applyAlignment="1">
      <alignment horizontal="left" wrapText="1"/>
    </xf>
    <xf numFmtId="14" fontId="4" fillId="2" borderId="26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3" borderId="19" xfId="0" applyFont="1" applyFill="1" applyBorder="1" applyAlignment="1">
      <alignment wrapText="1"/>
    </xf>
    <xf numFmtId="0" fontId="22" fillId="3" borderId="20" xfId="0" applyFont="1" applyFill="1" applyBorder="1" applyAlignment="1">
      <alignment wrapText="1"/>
    </xf>
    <xf numFmtId="0" fontId="22" fillId="3" borderId="26" xfId="0" applyFont="1" applyFill="1" applyBorder="1" applyAlignment="1">
      <alignment wrapText="1"/>
    </xf>
    <xf numFmtId="0" fontId="14" fillId="0" borderId="19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2" borderId="1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14" fontId="8" fillId="2" borderId="7" xfId="0" applyNumberFormat="1" applyFont="1" applyFill="1" applyBorder="1" applyAlignment="1">
      <alignment horizontal="left" vertical="center" wrapText="1"/>
    </xf>
    <xf numFmtId="14" fontId="8" fillId="2" borderId="8" xfId="0" applyNumberFormat="1" applyFont="1" applyFill="1" applyBorder="1" applyAlignment="1">
      <alignment horizontal="left" vertical="center" wrapText="1"/>
    </xf>
    <xf numFmtId="14" fontId="4" fillId="2" borderId="11" xfId="0" applyNumberFormat="1" applyFont="1" applyFill="1" applyBorder="1" applyAlignment="1">
      <alignment wrapText="1"/>
    </xf>
    <xf numFmtId="14" fontId="4" fillId="2" borderId="11" xfId="0" applyNumberFormat="1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4" fontId="4" fillId="2" borderId="10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6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40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" fillId="0" borderId="20" xfId="0" applyFont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3" fillId="0" borderId="43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41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42" xfId="0" applyFont="1" applyBorder="1" applyAlignment="1">
      <alignment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20"/>
  <sheetViews>
    <sheetView tabSelected="1" zoomScale="70" zoomScaleNormal="70" workbookViewId="0">
      <selection activeCell="B1" sqref="B1:S1"/>
    </sheetView>
  </sheetViews>
  <sheetFormatPr defaultRowHeight="15" x14ac:dyDescent="0.25"/>
  <cols>
    <col min="1" max="1" width="24.140625" customWidth="1"/>
    <col min="2" max="2" width="9.140625" customWidth="1"/>
    <col min="4" max="4" width="13.5703125" customWidth="1"/>
    <col min="5" max="5" width="12" customWidth="1"/>
    <col min="6" max="6" width="10.5703125" style="1" customWidth="1"/>
    <col min="7" max="7" width="12.42578125" customWidth="1"/>
    <col min="8" max="8" width="9.5703125" style="1" customWidth="1"/>
    <col min="9" max="9" width="13" style="1" customWidth="1"/>
    <col min="10" max="10" width="9.140625" style="1" customWidth="1"/>
    <col min="11" max="11" width="12.5703125" customWidth="1"/>
    <col min="12" max="12" width="9" style="1" customWidth="1"/>
    <col min="13" max="13" width="12.28515625" customWidth="1"/>
    <col min="14" max="14" width="9.5703125" style="1" customWidth="1"/>
    <col min="15" max="15" width="12.140625" customWidth="1"/>
    <col min="16" max="16" width="10" style="1" customWidth="1"/>
    <col min="17" max="17" width="12.140625" customWidth="1"/>
    <col min="18" max="18" width="9.42578125" style="1" customWidth="1"/>
    <col min="19" max="19" width="12.42578125" customWidth="1"/>
    <col min="20" max="20" width="9" style="1" customWidth="1"/>
    <col min="21" max="21" width="13.28515625" customWidth="1"/>
  </cols>
  <sheetData>
    <row r="1" spans="1:26" ht="20.25" x14ac:dyDescent="0.3">
      <c r="A1" s="8" t="s">
        <v>17</v>
      </c>
      <c r="B1" s="171" t="s">
        <v>144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37"/>
    </row>
    <row r="2" spans="1:26" ht="20.25" x14ac:dyDescent="0.3">
      <c r="A2" s="52" t="s">
        <v>133</v>
      </c>
      <c r="B2" s="171" t="s">
        <v>40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7"/>
      <c r="U2" s="7"/>
    </row>
    <row r="3" spans="1:26" s="1" customFormat="1" ht="15.75" x14ac:dyDescent="0.25">
      <c r="A3" s="14" t="s">
        <v>0</v>
      </c>
      <c r="B3" s="172" t="s">
        <v>32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7"/>
      <c r="U3" s="7"/>
    </row>
    <row r="4" spans="1:26" s="1" customFormat="1" ht="15.75" x14ac:dyDescent="0.25">
      <c r="A4" s="13" t="s">
        <v>1</v>
      </c>
      <c r="B4" s="173" t="s">
        <v>33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7"/>
      <c r="U4" s="7"/>
    </row>
    <row r="5" spans="1:26" s="1" customFormat="1" ht="15.75" x14ac:dyDescent="0.25">
      <c r="A5" s="13" t="s">
        <v>2</v>
      </c>
      <c r="B5" s="173" t="s">
        <v>35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  <c r="T5" s="7"/>
      <c r="U5" s="7"/>
    </row>
    <row r="6" spans="1:26" ht="15.75" x14ac:dyDescent="0.25">
      <c r="A6" s="12" t="s">
        <v>22</v>
      </c>
      <c r="B6" s="173" t="s">
        <v>14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7"/>
      <c r="U6" s="7"/>
    </row>
    <row r="7" spans="1:26" ht="15.75" x14ac:dyDescent="0.25">
      <c r="A7" s="13" t="s">
        <v>23</v>
      </c>
      <c r="B7" s="173" t="s">
        <v>15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  <c r="T7" s="7"/>
      <c r="U7" s="7"/>
    </row>
    <row r="8" spans="1:26" ht="15.75" x14ac:dyDescent="0.25">
      <c r="A8" s="13" t="s">
        <v>24</v>
      </c>
      <c r="B8" s="176" t="s">
        <v>34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8"/>
      <c r="T8" s="7"/>
      <c r="U8" s="7"/>
    </row>
    <row r="9" spans="1:26" ht="15.75" x14ac:dyDescent="0.25">
      <c r="A9" s="13" t="s">
        <v>25</v>
      </c>
      <c r="B9" s="176" t="s">
        <v>16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8"/>
      <c r="T9" s="7"/>
      <c r="U9" s="7"/>
    </row>
    <row r="10" spans="1:26" s="1" customFormat="1" ht="15.75" x14ac:dyDescent="0.25">
      <c r="A10" s="13" t="s">
        <v>30</v>
      </c>
      <c r="B10" s="176" t="s">
        <v>36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8"/>
      <c r="T10" s="7"/>
      <c r="U10" s="7"/>
    </row>
    <row r="11" spans="1:26" s="1" customFormat="1" ht="15.75" x14ac:dyDescent="0.25">
      <c r="A11" s="7"/>
      <c r="B11" s="16"/>
      <c r="C11" s="16"/>
      <c r="D11" s="16"/>
      <c r="E11" s="16"/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6" ht="16.5" thickBot="1" x14ac:dyDescent="0.3">
      <c r="A12" s="7"/>
      <c r="B12" s="15"/>
      <c r="C12" s="15"/>
      <c r="D12" s="15"/>
      <c r="E12" s="15"/>
      <c r="F12" s="1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6" ht="15.75" x14ac:dyDescent="0.25">
      <c r="A13" s="231"/>
      <c r="B13" s="232"/>
      <c r="C13" s="232"/>
      <c r="D13" s="233"/>
      <c r="E13" s="237" t="s">
        <v>0</v>
      </c>
      <c r="F13" s="229" t="s">
        <v>1</v>
      </c>
      <c r="G13" s="229"/>
      <c r="H13" s="229" t="s">
        <v>2</v>
      </c>
      <c r="I13" s="229"/>
      <c r="J13" s="229"/>
      <c r="K13" s="229"/>
      <c r="L13" s="225" t="s">
        <v>22</v>
      </c>
      <c r="M13" s="225"/>
      <c r="N13" s="225" t="s">
        <v>23</v>
      </c>
      <c r="O13" s="225"/>
      <c r="P13" s="225" t="s">
        <v>24</v>
      </c>
      <c r="Q13" s="225"/>
      <c r="R13" s="225" t="s">
        <v>25</v>
      </c>
      <c r="S13" s="225"/>
      <c r="T13" s="225" t="s">
        <v>30</v>
      </c>
      <c r="U13" s="227"/>
    </row>
    <row r="14" spans="1:26" s="1" customFormat="1" ht="15.75" x14ac:dyDescent="0.25">
      <c r="A14" s="234"/>
      <c r="B14" s="235"/>
      <c r="C14" s="235"/>
      <c r="D14" s="236"/>
      <c r="E14" s="238"/>
      <c r="F14" s="240" t="s">
        <v>26</v>
      </c>
      <c r="G14" s="242" t="s">
        <v>27</v>
      </c>
      <c r="H14" s="242" t="s">
        <v>28</v>
      </c>
      <c r="I14" s="242"/>
      <c r="J14" s="230" t="s">
        <v>29</v>
      </c>
      <c r="K14" s="230"/>
      <c r="L14" s="226"/>
      <c r="M14" s="226"/>
      <c r="N14" s="226"/>
      <c r="O14" s="226"/>
      <c r="P14" s="226"/>
      <c r="Q14" s="226"/>
      <c r="R14" s="226"/>
      <c r="S14" s="226"/>
      <c r="T14" s="226"/>
      <c r="U14" s="228"/>
    </row>
    <row r="15" spans="1:26" s="1" customFormat="1" ht="16.5" thickBot="1" x14ac:dyDescent="0.3">
      <c r="A15" s="234"/>
      <c r="B15" s="235"/>
      <c r="C15" s="235"/>
      <c r="D15" s="236"/>
      <c r="E15" s="239"/>
      <c r="F15" s="241"/>
      <c r="G15" s="243"/>
      <c r="H15" s="54" t="s">
        <v>26</v>
      </c>
      <c r="I15" s="54" t="s">
        <v>27</v>
      </c>
      <c r="J15" s="47" t="s">
        <v>26</v>
      </c>
      <c r="K15" s="47" t="s">
        <v>27</v>
      </c>
      <c r="L15" s="47" t="s">
        <v>26</v>
      </c>
      <c r="M15" s="47" t="s">
        <v>27</v>
      </c>
      <c r="N15" s="47" t="s">
        <v>26</v>
      </c>
      <c r="O15" s="47" t="s">
        <v>27</v>
      </c>
      <c r="P15" s="47" t="s">
        <v>26</v>
      </c>
      <c r="Q15" s="47" t="s">
        <v>27</v>
      </c>
      <c r="R15" s="47" t="s">
        <v>26</v>
      </c>
      <c r="S15" s="47" t="s">
        <v>27</v>
      </c>
      <c r="T15" s="47" t="s">
        <v>26</v>
      </c>
      <c r="U15" s="48" t="s">
        <v>27</v>
      </c>
    </row>
    <row r="16" spans="1:26" ht="27" thickBot="1" x14ac:dyDescent="0.4">
      <c r="A16" s="244" t="s">
        <v>3</v>
      </c>
      <c r="B16" s="245"/>
      <c r="C16" s="245"/>
      <c r="D16" s="246"/>
      <c r="E16" s="138">
        <f>E17+E19+E21+E23+E31+E37+E39+E40+E42+E45+E49+E54+E61+E64+E67+E69+E72+E74+E80+E84+E86+E88+E90+E93+E95+E98+E102+E104+E106+E110+E112</f>
        <v>2666</v>
      </c>
      <c r="F16" s="139">
        <f t="shared" ref="F16:U16" si="0">F17+F19+F21+F23+F31+F37+F39+F40+F42+F45+F49+F54+F61+F64+F67+F69+F72+F74+F80+F84+F86+F88+F90+F93+F95+F98+F102+F104+F106+F110+F112</f>
        <v>2376</v>
      </c>
      <c r="G16" s="139">
        <f t="shared" si="0"/>
        <v>290</v>
      </c>
      <c r="H16" s="139">
        <f t="shared" si="0"/>
        <v>136</v>
      </c>
      <c r="I16" s="139">
        <f t="shared" si="0"/>
        <v>37</v>
      </c>
      <c r="J16" s="139">
        <f t="shared" si="0"/>
        <v>223</v>
      </c>
      <c r="K16" s="139">
        <f t="shared" si="0"/>
        <v>109</v>
      </c>
      <c r="L16" s="139">
        <f t="shared" si="0"/>
        <v>1397</v>
      </c>
      <c r="M16" s="139">
        <f t="shared" si="0"/>
        <v>200</v>
      </c>
      <c r="N16" s="139">
        <f t="shared" si="0"/>
        <v>656</v>
      </c>
      <c r="O16" s="139">
        <f t="shared" si="0"/>
        <v>23</v>
      </c>
      <c r="P16" s="139">
        <f t="shared" si="0"/>
        <v>60</v>
      </c>
      <c r="Q16" s="139">
        <f t="shared" si="0"/>
        <v>0</v>
      </c>
      <c r="R16" s="139">
        <f t="shared" si="0"/>
        <v>127</v>
      </c>
      <c r="S16" s="139">
        <f t="shared" si="0"/>
        <v>9</v>
      </c>
      <c r="T16" s="139">
        <f t="shared" si="0"/>
        <v>19</v>
      </c>
      <c r="U16" s="140">
        <f t="shared" si="0"/>
        <v>2</v>
      </c>
      <c r="V16" s="40"/>
      <c r="W16" s="49"/>
      <c r="Z16" s="51"/>
    </row>
    <row r="17" spans="1:27" ht="18.75" x14ac:dyDescent="0.25">
      <c r="A17" s="181" t="s">
        <v>4</v>
      </c>
      <c r="B17" s="182"/>
      <c r="C17" s="182"/>
      <c r="D17" s="191"/>
      <c r="E17" s="61">
        <v>78</v>
      </c>
      <c r="F17" s="61">
        <v>20</v>
      </c>
      <c r="G17" s="61">
        <v>58</v>
      </c>
      <c r="H17" s="61">
        <v>3</v>
      </c>
      <c r="I17" s="61">
        <v>13</v>
      </c>
      <c r="J17" s="62">
        <v>6</v>
      </c>
      <c r="K17" s="62">
        <v>21</v>
      </c>
      <c r="L17" s="63">
        <v>20</v>
      </c>
      <c r="M17" s="61">
        <v>32</v>
      </c>
      <c r="N17" s="61">
        <v>1</v>
      </c>
      <c r="O17" s="61">
        <v>1</v>
      </c>
      <c r="P17" s="61">
        <v>1</v>
      </c>
      <c r="Q17" s="61">
        <v>0</v>
      </c>
      <c r="R17" s="61">
        <v>1</v>
      </c>
      <c r="S17" s="61">
        <v>5</v>
      </c>
      <c r="T17" s="61">
        <v>0</v>
      </c>
      <c r="U17" s="73">
        <v>1</v>
      </c>
      <c r="V17" s="148"/>
      <c r="W17" s="41"/>
      <c r="AA17">
        <v>21</v>
      </c>
    </row>
    <row r="18" spans="1:27" s="1" customFormat="1" ht="35.25" customHeight="1" thickBot="1" x14ac:dyDescent="0.3">
      <c r="A18" s="179" t="s">
        <v>93</v>
      </c>
      <c r="B18" s="180"/>
      <c r="C18" s="180"/>
      <c r="D18" s="190"/>
      <c r="E18" s="31">
        <v>78</v>
      </c>
      <c r="F18" s="31">
        <v>20</v>
      </c>
      <c r="G18" s="31">
        <v>58</v>
      </c>
      <c r="H18" s="31">
        <v>3</v>
      </c>
      <c r="I18" s="31">
        <v>13</v>
      </c>
      <c r="J18" s="32">
        <v>6</v>
      </c>
      <c r="K18" s="32">
        <v>21</v>
      </c>
      <c r="L18" s="33">
        <v>20</v>
      </c>
      <c r="M18" s="31">
        <v>32</v>
      </c>
      <c r="N18" s="31">
        <v>1</v>
      </c>
      <c r="O18" s="31">
        <v>1</v>
      </c>
      <c r="P18" s="31">
        <v>1</v>
      </c>
      <c r="Q18" s="31"/>
      <c r="R18" s="31">
        <v>1</v>
      </c>
      <c r="S18" s="31">
        <v>5</v>
      </c>
      <c r="T18" s="31"/>
      <c r="U18" s="34">
        <v>1</v>
      </c>
      <c r="V18" s="148"/>
      <c r="W18" s="41"/>
    </row>
    <row r="19" spans="1:27" s="1" customFormat="1" ht="18.75" customHeight="1" x14ac:dyDescent="0.3">
      <c r="A19" s="192" t="s">
        <v>74</v>
      </c>
      <c r="B19" s="203"/>
      <c r="C19" s="203"/>
      <c r="D19" s="204"/>
      <c r="E19" s="64">
        <v>16</v>
      </c>
      <c r="F19" s="64">
        <v>16</v>
      </c>
      <c r="G19" s="64">
        <v>0</v>
      </c>
      <c r="H19" s="64">
        <v>2</v>
      </c>
      <c r="I19" s="64">
        <v>0</v>
      </c>
      <c r="J19" s="65">
        <v>6</v>
      </c>
      <c r="K19" s="65">
        <v>0</v>
      </c>
      <c r="L19" s="66">
        <v>12</v>
      </c>
      <c r="M19" s="64">
        <v>0</v>
      </c>
      <c r="N19" s="64">
        <v>0</v>
      </c>
      <c r="O19" s="64">
        <v>0</v>
      </c>
      <c r="P19" s="64">
        <v>1</v>
      </c>
      <c r="Q19" s="64">
        <v>0</v>
      </c>
      <c r="R19" s="64">
        <v>1</v>
      </c>
      <c r="S19" s="64">
        <v>0</v>
      </c>
      <c r="T19" s="64">
        <v>0</v>
      </c>
      <c r="U19" s="67">
        <v>0</v>
      </c>
      <c r="V19" s="148"/>
      <c r="W19" s="41"/>
    </row>
    <row r="20" spans="1:27" s="1" customFormat="1" ht="18.75" customHeight="1" thickBot="1" x14ac:dyDescent="0.3">
      <c r="A20" s="259" t="s">
        <v>75</v>
      </c>
      <c r="B20" s="260"/>
      <c r="C20" s="260"/>
      <c r="D20" s="261"/>
      <c r="E20" s="31">
        <v>16</v>
      </c>
      <c r="F20" s="31">
        <v>16</v>
      </c>
      <c r="G20" s="31">
        <v>0</v>
      </c>
      <c r="H20" s="31">
        <v>2</v>
      </c>
      <c r="I20" s="31">
        <v>0</v>
      </c>
      <c r="J20" s="32">
        <v>6</v>
      </c>
      <c r="K20" s="32">
        <v>0</v>
      </c>
      <c r="L20" s="33">
        <v>12</v>
      </c>
      <c r="M20" s="31">
        <v>0</v>
      </c>
      <c r="N20" s="31">
        <v>0</v>
      </c>
      <c r="O20" s="31">
        <v>0</v>
      </c>
      <c r="P20" s="31">
        <v>1</v>
      </c>
      <c r="Q20" s="31">
        <v>0</v>
      </c>
      <c r="R20" s="31">
        <v>1</v>
      </c>
      <c r="S20" s="31">
        <v>0</v>
      </c>
      <c r="T20" s="31">
        <v>0</v>
      </c>
      <c r="U20" s="34"/>
      <c r="V20" s="148"/>
      <c r="W20" s="41"/>
    </row>
    <row r="21" spans="1:27" ht="18.75" x14ac:dyDescent="0.3">
      <c r="A21" s="192" t="s">
        <v>5</v>
      </c>
      <c r="B21" s="203"/>
      <c r="C21" s="203"/>
      <c r="D21" s="204"/>
      <c r="E21" s="64">
        <v>66</v>
      </c>
      <c r="F21" s="64">
        <v>53</v>
      </c>
      <c r="G21" s="64">
        <v>13</v>
      </c>
      <c r="H21" s="64">
        <v>15</v>
      </c>
      <c r="I21" s="64">
        <v>2</v>
      </c>
      <c r="J21" s="65">
        <v>5</v>
      </c>
      <c r="K21" s="65">
        <v>0</v>
      </c>
      <c r="L21" s="66">
        <v>29</v>
      </c>
      <c r="M21" s="64">
        <v>9</v>
      </c>
      <c r="N21" s="64">
        <v>5</v>
      </c>
      <c r="O21" s="64">
        <v>0</v>
      </c>
      <c r="P21" s="64">
        <v>0</v>
      </c>
      <c r="Q21" s="64">
        <v>0</v>
      </c>
      <c r="R21" s="64">
        <v>6</v>
      </c>
      <c r="S21" s="64">
        <v>0</v>
      </c>
      <c r="T21" s="64">
        <v>0</v>
      </c>
      <c r="U21" s="67">
        <v>0</v>
      </c>
      <c r="V21" s="148"/>
      <c r="W21" s="41"/>
    </row>
    <row r="22" spans="1:27" s="1" customFormat="1" ht="16.5" thickBot="1" x14ac:dyDescent="0.3">
      <c r="A22" s="264" t="s">
        <v>71</v>
      </c>
      <c r="B22" s="260"/>
      <c r="C22" s="260"/>
      <c r="D22" s="261"/>
      <c r="E22" s="68">
        <v>66</v>
      </c>
      <c r="F22" s="68">
        <v>53</v>
      </c>
      <c r="G22" s="68">
        <v>13</v>
      </c>
      <c r="H22" s="68">
        <v>15</v>
      </c>
      <c r="I22" s="68">
        <v>2</v>
      </c>
      <c r="J22" s="69">
        <v>5</v>
      </c>
      <c r="K22" s="69">
        <v>0</v>
      </c>
      <c r="L22" s="70">
        <v>29</v>
      </c>
      <c r="M22" s="71">
        <v>9</v>
      </c>
      <c r="N22" s="71">
        <v>5</v>
      </c>
      <c r="O22" s="71">
        <v>0</v>
      </c>
      <c r="P22" s="71">
        <v>0</v>
      </c>
      <c r="Q22" s="71">
        <v>0</v>
      </c>
      <c r="R22" s="71">
        <v>6</v>
      </c>
      <c r="S22" s="71">
        <v>0</v>
      </c>
      <c r="T22" s="31">
        <v>0</v>
      </c>
      <c r="U22" s="34">
        <v>0</v>
      </c>
      <c r="V22" s="148"/>
      <c r="W22" s="41"/>
    </row>
    <row r="23" spans="1:27" s="1" customFormat="1" ht="18.75" x14ac:dyDescent="0.3">
      <c r="A23" s="192" t="s">
        <v>68</v>
      </c>
      <c r="B23" s="203"/>
      <c r="C23" s="203"/>
      <c r="D23" s="204"/>
      <c r="E23" s="64">
        <f>E24+E25+E26+E27+E28+E29+E30</f>
        <v>194</v>
      </c>
      <c r="F23" s="64">
        <f t="shared" ref="F23:U23" si="1">F24+F25+F26+F27+F28+F29+F30</f>
        <v>185</v>
      </c>
      <c r="G23" s="64">
        <f t="shared" si="1"/>
        <v>9</v>
      </c>
      <c r="H23" s="64">
        <f t="shared" si="1"/>
        <v>5</v>
      </c>
      <c r="I23" s="64">
        <f t="shared" si="1"/>
        <v>0</v>
      </c>
      <c r="J23" s="65">
        <f t="shared" si="1"/>
        <v>20</v>
      </c>
      <c r="K23" s="65">
        <f t="shared" si="1"/>
        <v>0</v>
      </c>
      <c r="L23" s="64">
        <f t="shared" si="1"/>
        <v>100</v>
      </c>
      <c r="M23" s="64">
        <f t="shared" si="1"/>
        <v>8</v>
      </c>
      <c r="N23" s="64">
        <f t="shared" si="1"/>
        <v>67</v>
      </c>
      <c r="O23" s="64">
        <f t="shared" si="1"/>
        <v>1</v>
      </c>
      <c r="P23" s="64">
        <f t="shared" si="1"/>
        <v>2</v>
      </c>
      <c r="Q23" s="64">
        <f t="shared" si="1"/>
        <v>0</v>
      </c>
      <c r="R23" s="64">
        <f t="shared" si="1"/>
        <v>11</v>
      </c>
      <c r="S23" s="64">
        <f t="shared" si="1"/>
        <v>0</v>
      </c>
      <c r="T23" s="64">
        <f t="shared" si="1"/>
        <v>0</v>
      </c>
      <c r="U23" s="67">
        <f t="shared" si="1"/>
        <v>0</v>
      </c>
      <c r="V23" s="148"/>
      <c r="W23" s="41"/>
    </row>
    <row r="24" spans="1:27" s="55" customFormat="1" ht="18.75" x14ac:dyDescent="0.25">
      <c r="A24" s="169" t="s">
        <v>141</v>
      </c>
      <c r="B24" s="170"/>
      <c r="C24" s="170"/>
      <c r="D24" s="170"/>
      <c r="E24" s="24">
        <v>25</v>
      </c>
      <c r="F24" s="24">
        <v>25</v>
      </c>
      <c r="G24" s="24">
        <v>0</v>
      </c>
      <c r="H24" s="24">
        <v>0</v>
      </c>
      <c r="I24" s="24">
        <v>0</v>
      </c>
      <c r="J24" s="26">
        <v>0</v>
      </c>
      <c r="K24" s="26">
        <v>0</v>
      </c>
      <c r="L24" s="27">
        <v>7</v>
      </c>
      <c r="M24" s="28">
        <v>0</v>
      </c>
      <c r="N24" s="28">
        <v>15</v>
      </c>
      <c r="O24" s="28">
        <v>0</v>
      </c>
      <c r="P24" s="28">
        <v>0</v>
      </c>
      <c r="Q24" s="28">
        <v>0</v>
      </c>
      <c r="R24" s="28">
        <v>3</v>
      </c>
      <c r="S24" s="28">
        <v>0</v>
      </c>
      <c r="T24" s="59">
        <v>0</v>
      </c>
      <c r="U24" s="72">
        <v>0</v>
      </c>
      <c r="V24" s="148"/>
      <c r="W24" s="41"/>
    </row>
    <row r="25" spans="1:27" s="55" customFormat="1" ht="18.75" x14ac:dyDescent="0.25">
      <c r="A25" s="169" t="s">
        <v>142</v>
      </c>
      <c r="B25" s="170"/>
      <c r="C25" s="170"/>
      <c r="D25" s="170"/>
      <c r="E25" s="24">
        <v>16</v>
      </c>
      <c r="F25" s="24">
        <v>16</v>
      </c>
      <c r="G25" s="24">
        <v>0</v>
      </c>
      <c r="H25" s="24">
        <v>0</v>
      </c>
      <c r="I25" s="24">
        <v>0</v>
      </c>
      <c r="J25" s="26">
        <v>0</v>
      </c>
      <c r="K25" s="26">
        <v>0</v>
      </c>
      <c r="L25" s="27">
        <v>13</v>
      </c>
      <c r="M25" s="28">
        <v>0</v>
      </c>
      <c r="N25" s="28">
        <v>3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59">
        <v>0</v>
      </c>
      <c r="U25" s="72">
        <v>0</v>
      </c>
      <c r="V25" s="148"/>
      <c r="W25" s="41"/>
    </row>
    <row r="26" spans="1:27" s="1" customFormat="1" ht="36" customHeight="1" x14ac:dyDescent="0.25">
      <c r="A26" s="214" t="s">
        <v>72</v>
      </c>
      <c r="B26" s="199"/>
      <c r="C26" s="199"/>
      <c r="D26" s="200"/>
      <c r="E26" s="24">
        <v>72</v>
      </c>
      <c r="F26" s="24">
        <v>67</v>
      </c>
      <c r="G26" s="24">
        <v>5</v>
      </c>
      <c r="H26" s="24">
        <v>2</v>
      </c>
      <c r="I26" s="24">
        <v>0</v>
      </c>
      <c r="J26" s="26">
        <v>20</v>
      </c>
      <c r="K26" s="26">
        <v>0</v>
      </c>
      <c r="L26" s="27">
        <v>40</v>
      </c>
      <c r="M26" s="28">
        <v>4</v>
      </c>
      <c r="N26" s="28">
        <v>19</v>
      </c>
      <c r="O26" s="28">
        <v>1</v>
      </c>
      <c r="P26" s="28">
        <v>2</v>
      </c>
      <c r="Q26" s="28">
        <v>0</v>
      </c>
      <c r="R26" s="28">
        <v>4</v>
      </c>
      <c r="S26" s="28">
        <v>0</v>
      </c>
      <c r="T26" s="28">
        <v>0</v>
      </c>
      <c r="U26" s="29">
        <v>0</v>
      </c>
      <c r="V26" s="148"/>
      <c r="W26" s="41"/>
    </row>
    <row r="27" spans="1:27" s="1" customFormat="1" ht="35.25" customHeight="1" x14ac:dyDescent="0.25">
      <c r="A27" s="198" t="s">
        <v>97</v>
      </c>
      <c r="B27" s="199"/>
      <c r="C27" s="199"/>
      <c r="D27" s="200"/>
      <c r="E27" s="24">
        <v>15</v>
      </c>
      <c r="F27" s="24">
        <v>14</v>
      </c>
      <c r="G27" s="24">
        <v>1</v>
      </c>
      <c r="H27" s="60">
        <v>1</v>
      </c>
      <c r="I27" s="24">
        <v>0</v>
      </c>
      <c r="J27" s="26">
        <v>0</v>
      </c>
      <c r="K27" s="26">
        <v>0</v>
      </c>
      <c r="L27" s="27">
        <v>6</v>
      </c>
      <c r="M27" s="28">
        <v>1</v>
      </c>
      <c r="N27" s="28">
        <v>6</v>
      </c>
      <c r="O27" s="28">
        <v>0</v>
      </c>
      <c r="P27" s="28">
        <v>0</v>
      </c>
      <c r="Q27" s="28">
        <v>0</v>
      </c>
      <c r="R27" s="28">
        <v>1</v>
      </c>
      <c r="S27" s="28">
        <v>0</v>
      </c>
      <c r="T27" s="28">
        <v>0</v>
      </c>
      <c r="U27" s="29">
        <v>0</v>
      </c>
      <c r="V27" s="148"/>
      <c r="W27" s="41"/>
    </row>
    <row r="28" spans="1:27" s="1" customFormat="1" ht="52.5" customHeight="1" x14ac:dyDescent="0.25">
      <c r="A28" s="198" t="s">
        <v>98</v>
      </c>
      <c r="B28" s="199"/>
      <c r="C28" s="199"/>
      <c r="D28" s="200"/>
      <c r="E28" s="24">
        <v>17</v>
      </c>
      <c r="F28" s="24">
        <v>17</v>
      </c>
      <c r="G28" s="24">
        <v>0</v>
      </c>
      <c r="H28" s="24">
        <v>0</v>
      </c>
      <c r="I28" s="24">
        <v>0</v>
      </c>
      <c r="J28" s="26">
        <v>0</v>
      </c>
      <c r="K28" s="26">
        <v>0</v>
      </c>
      <c r="L28" s="27">
        <v>10</v>
      </c>
      <c r="M28" s="28">
        <v>0</v>
      </c>
      <c r="N28" s="28">
        <v>7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148"/>
      <c r="W28" s="41"/>
    </row>
    <row r="29" spans="1:27" s="1" customFormat="1" ht="36" customHeight="1" x14ac:dyDescent="0.25">
      <c r="A29" s="198" t="s">
        <v>73</v>
      </c>
      <c r="B29" s="199"/>
      <c r="C29" s="199"/>
      <c r="D29" s="200"/>
      <c r="E29" s="24">
        <v>26</v>
      </c>
      <c r="F29" s="24">
        <v>23</v>
      </c>
      <c r="G29" s="24">
        <v>3</v>
      </c>
      <c r="H29" s="24">
        <v>0</v>
      </c>
      <c r="I29" s="24">
        <v>0</v>
      </c>
      <c r="J29" s="26">
        <v>0</v>
      </c>
      <c r="K29" s="26">
        <v>0</v>
      </c>
      <c r="L29" s="27">
        <v>7</v>
      </c>
      <c r="M29" s="28">
        <v>3</v>
      </c>
      <c r="N29" s="28">
        <v>13</v>
      </c>
      <c r="O29" s="28">
        <v>0</v>
      </c>
      <c r="P29" s="28">
        <v>0</v>
      </c>
      <c r="Q29" s="28">
        <v>0</v>
      </c>
      <c r="R29" s="28">
        <v>3</v>
      </c>
      <c r="S29" s="28">
        <v>0</v>
      </c>
      <c r="T29" s="28">
        <v>0</v>
      </c>
      <c r="U29" s="29">
        <v>0</v>
      </c>
      <c r="V29" s="148"/>
      <c r="W29" s="41"/>
    </row>
    <row r="30" spans="1:27" s="1" customFormat="1" ht="33" customHeight="1" thickBot="1" x14ac:dyDescent="0.3">
      <c r="A30" s="259" t="s">
        <v>69</v>
      </c>
      <c r="B30" s="260"/>
      <c r="C30" s="260"/>
      <c r="D30" s="261"/>
      <c r="E30" s="31">
        <v>23</v>
      </c>
      <c r="F30" s="31">
        <v>23</v>
      </c>
      <c r="G30" s="31">
        <v>0</v>
      </c>
      <c r="H30" s="31">
        <v>2</v>
      </c>
      <c r="I30" s="31">
        <v>0</v>
      </c>
      <c r="J30" s="32">
        <v>0</v>
      </c>
      <c r="K30" s="32">
        <v>0</v>
      </c>
      <c r="L30" s="33">
        <v>17</v>
      </c>
      <c r="M30" s="31">
        <v>0</v>
      </c>
      <c r="N30" s="31">
        <v>4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4">
        <v>0</v>
      </c>
      <c r="V30" s="148"/>
      <c r="W30" s="41"/>
    </row>
    <row r="31" spans="1:27" ht="18.75" x14ac:dyDescent="0.25">
      <c r="A31" s="181" t="s">
        <v>18</v>
      </c>
      <c r="B31" s="182"/>
      <c r="C31" s="182"/>
      <c r="D31" s="182"/>
      <c r="E31" s="64">
        <f>E32+E33+E34+E35+E36</f>
        <v>231</v>
      </c>
      <c r="F31" s="64">
        <f t="shared" ref="F31:U31" si="2">F32+F33+F34+F35+F36</f>
        <v>183</v>
      </c>
      <c r="G31" s="64">
        <f t="shared" si="2"/>
        <v>48</v>
      </c>
      <c r="H31" s="64">
        <f t="shared" si="2"/>
        <v>12</v>
      </c>
      <c r="I31" s="64">
        <f t="shared" si="2"/>
        <v>0</v>
      </c>
      <c r="J31" s="65">
        <f t="shared" si="2"/>
        <v>27</v>
      </c>
      <c r="K31" s="65">
        <f t="shared" si="2"/>
        <v>24</v>
      </c>
      <c r="L31" s="64">
        <f t="shared" si="2"/>
        <v>147</v>
      </c>
      <c r="M31" s="64">
        <f t="shared" si="2"/>
        <v>34</v>
      </c>
      <c r="N31" s="64">
        <f t="shared" si="2"/>
        <v>10</v>
      </c>
      <c r="O31" s="64">
        <f t="shared" si="2"/>
        <v>12</v>
      </c>
      <c r="P31" s="64">
        <f t="shared" si="2"/>
        <v>7</v>
      </c>
      <c r="Q31" s="64">
        <f t="shared" si="2"/>
        <v>0</v>
      </c>
      <c r="R31" s="64">
        <f t="shared" si="2"/>
        <v>4</v>
      </c>
      <c r="S31" s="64">
        <f t="shared" si="2"/>
        <v>0</v>
      </c>
      <c r="T31" s="64">
        <f t="shared" si="2"/>
        <v>4</v>
      </c>
      <c r="U31" s="67">
        <f t="shared" si="2"/>
        <v>1</v>
      </c>
      <c r="V31" s="148"/>
      <c r="W31" s="41"/>
    </row>
    <row r="32" spans="1:27" s="1" customFormat="1" ht="15.75" x14ac:dyDescent="0.25">
      <c r="A32" s="183" t="s">
        <v>46</v>
      </c>
      <c r="B32" s="184"/>
      <c r="C32" s="184"/>
      <c r="D32" s="184"/>
      <c r="E32" s="18">
        <v>46</v>
      </c>
      <c r="F32" s="18">
        <v>46</v>
      </c>
      <c r="G32" s="18">
        <v>0</v>
      </c>
      <c r="H32" s="18">
        <v>1</v>
      </c>
      <c r="I32" s="18">
        <v>0</v>
      </c>
      <c r="J32" s="19">
        <v>3</v>
      </c>
      <c r="K32" s="19">
        <v>0</v>
      </c>
      <c r="L32" s="20">
        <v>40</v>
      </c>
      <c r="M32" s="18">
        <v>0</v>
      </c>
      <c r="N32" s="18">
        <v>2</v>
      </c>
      <c r="O32" s="18">
        <v>0</v>
      </c>
      <c r="P32" s="18">
        <v>1</v>
      </c>
      <c r="Q32" s="18">
        <v>0</v>
      </c>
      <c r="R32" s="18">
        <v>1</v>
      </c>
      <c r="S32" s="18">
        <v>0</v>
      </c>
      <c r="T32" s="18">
        <v>1</v>
      </c>
      <c r="U32" s="30">
        <v>0</v>
      </c>
      <c r="V32" s="148"/>
      <c r="W32" s="41"/>
    </row>
    <row r="33" spans="1:23" s="1" customFormat="1" ht="15.75" x14ac:dyDescent="0.25">
      <c r="A33" s="183" t="s">
        <v>87</v>
      </c>
      <c r="B33" s="184"/>
      <c r="C33" s="184"/>
      <c r="D33" s="184"/>
      <c r="E33" s="18">
        <v>12</v>
      </c>
      <c r="F33" s="18">
        <v>12</v>
      </c>
      <c r="G33" s="18">
        <v>0</v>
      </c>
      <c r="H33" s="18">
        <v>0</v>
      </c>
      <c r="I33" s="18">
        <v>0</v>
      </c>
      <c r="J33" s="19">
        <v>3</v>
      </c>
      <c r="K33" s="19">
        <v>0</v>
      </c>
      <c r="L33" s="20">
        <v>8</v>
      </c>
      <c r="M33" s="18">
        <v>0</v>
      </c>
      <c r="N33" s="18">
        <v>2</v>
      </c>
      <c r="O33" s="18">
        <v>0</v>
      </c>
      <c r="P33" s="18">
        <v>1</v>
      </c>
      <c r="Q33" s="18">
        <v>0</v>
      </c>
      <c r="R33" s="18">
        <v>1</v>
      </c>
      <c r="S33" s="18">
        <v>0</v>
      </c>
      <c r="T33" s="18">
        <v>0</v>
      </c>
      <c r="U33" s="30">
        <v>0</v>
      </c>
      <c r="V33" s="148"/>
      <c r="W33" s="41"/>
    </row>
    <row r="34" spans="1:23" s="1" customFormat="1" ht="15.75" x14ac:dyDescent="0.25">
      <c r="A34" s="183" t="s">
        <v>62</v>
      </c>
      <c r="B34" s="184"/>
      <c r="C34" s="184"/>
      <c r="D34" s="184"/>
      <c r="E34" s="24">
        <v>103</v>
      </c>
      <c r="F34" s="24">
        <v>98</v>
      </c>
      <c r="G34" s="18">
        <v>5</v>
      </c>
      <c r="H34" s="18">
        <v>8</v>
      </c>
      <c r="I34" s="18">
        <v>0</v>
      </c>
      <c r="J34" s="19">
        <v>13</v>
      </c>
      <c r="K34" s="19">
        <v>10</v>
      </c>
      <c r="L34" s="20">
        <v>81</v>
      </c>
      <c r="M34" s="18">
        <v>3</v>
      </c>
      <c r="N34" s="18">
        <v>4</v>
      </c>
      <c r="O34" s="18">
        <v>0</v>
      </c>
      <c r="P34" s="18">
        <v>4</v>
      </c>
      <c r="Q34" s="18">
        <v>0</v>
      </c>
      <c r="R34" s="18">
        <v>1</v>
      </c>
      <c r="S34" s="18">
        <v>0</v>
      </c>
      <c r="T34" s="18">
        <v>1</v>
      </c>
      <c r="U34" s="30">
        <v>1</v>
      </c>
      <c r="V34" s="148"/>
      <c r="W34" s="41"/>
    </row>
    <row r="35" spans="1:23" s="1" customFormat="1" ht="15.75" x14ac:dyDescent="0.25">
      <c r="A35" s="183" t="s">
        <v>88</v>
      </c>
      <c r="B35" s="184"/>
      <c r="C35" s="184"/>
      <c r="D35" s="184"/>
      <c r="E35" s="18">
        <v>23</v>
      </c>
      <c r="F35" s="18">
        <v>23</v>
      </c>
      <c r="G35" s="18">
        <v>0</v>
      </c>
      <c r="H35" s="18">
        <v>0</v>
      </c>
      <c r="I35" s="18">
        <v>0</v>
      </c>
      <c r="J35" s="19">
        <v>3</v>
      </c>
      <c r="K35" s="19">
        <v>0</v>
      </c>
      <c r="L35" s="20">
        <v>18</v>
      </c>
      <c r="M35" s="18">
        <v>0</v>
      </c>
      <c r="N35" s="18">
        <v>2</v>
      </c>
      <c r="O35" s="18">
        <v>0</v>
      </c>
      <c r="P35" s="18">
        <v>1</v>
      </c>
      <c r="Q35" s="18">
        <v>0</v>
      </c>
      <c r="R35" s="18">
        <v>1</v>
      </c>
      <c r="S35" s="18">
        <v>0</v>
      </c>
      <c r="T35" s="18">
        <v>1</v>
      </c>
      <c r="U35" s="30">
        <v>0</v>
      </c>
      <c r="V35" s="148"/>
      <c r="W35" s="41"/>
    </row>
    <row r="36" spans="1:23" s="1" customFormat="1" ht="16.5" thickBot="1" x14ac:dyDescent="0.3">
      <c r="A36" s="205" t="s">
        <v>63</v>
      </c>
      <c r="B36" s="206"/>
      <c r="C36" s="206"/>
      <c r="D36" s="206"/>
      <c r="E36" s="78">
        <v>47</v>
      </c>
      <c r="F36" s="78">
        <v>4</v>
      </c>
      <c r="G36" s="79">
        <v>43</v>
      </c>
      <c r="H36" s="79">
        <v>3</v>
      </c>
      <c r="I36" s="79">
        <v>0</v>
      </c>
      <c r="J36" s="80">
        <v>5</v>
      </c>
      <c r="K36" s="80">
        <v>14</v>
      </c>
      <c r="L36" s="79">
        <v>0</v>
      </c>
      <c r="M36" s="79">
        <v>31</v>
      </c>
      <c r="N36" s="79">
        <v>0</v>
      </c>
      <c r="O36" s="79">
        <v>12</v>
      </c>
      <c r="P36" s="79">
        <v>0</v>
      </c>
      <c r="Q36" s="79">
        <v>0</v>
      </c>
      <c r="R36" s="79">
        <v>0</v>
      </c>
      <c r="S36" s="79">
        <v>0</v>
      </c>
      <c r="T36" s="79">
        <v>1</v>
      </c>
      <c r="U36" s="81">
        <v>0</v>
      </c>
      <c r="V36" s="148"/>
      <c r="W36" s="41"/>
    </row>
    <row r="37" spans="1:23" ht="18.75" x14ac:dyDescent="0.25">
      <c r="A37" s="181" t="s">
        <v>19</v>
      </c>
      <c r="B37" s="182"/>
      <c r="C37" s="182"/>
      <c r="D37" s="182"/>
      <c r="E37" s="64">
        <v>13</v>
      </c>
      <c r="F37" s="64">
        <v>13</v>
      </c>
      <c r="G37" s="64">
        <v>0</v>
      </c>
      <c r="H37" s="64">
        <v>0</v>
      </c>
      <c r="I37" s="64">
        <v>0</v>
      </c>
      <c r="J37" s="65">
        <v>5</v>
      </c>
      <c r="K37" s="65">
        <v>0</v>
      </c>
      <c r="L37" s="66">
        <v>9</v>
      </c>
      <c r="M37" s="64">
        <v>0</v>
      </c>
      <c r="N37" s="64">
        <v>2</v>
      </c>
      <c r="O37" s="64">
        <v>0</v>
      </c>
      <c r="P37" s="64">
        <v>1</v>
      </c>
      <c r="Q37" s="64">
        <v>0</v>
      </c>
      <c r="R37" s="64">
        <v>1</v>
      </c>
      <c r="S37" s="64">
        <v>0</v>
      </c>
      <c r="T37" s="64">
        <v>0</v>
      </c>
      <c r="U37" s="67">
        <v>0</v>
      </c>
      <c r="V37" s="148"/>
      <c r="W37" s="41"/>
    </row>
    <row r="38" spans="1:23" s="1" customFormat="1" ht="34.5" customHeight="1" thickBot="1" x14ac:dyDescent="0.3">
      <c r="A38" s="179" t="s">
        <v>76</v>
      </c>
      <c r="B38" s="180"/>
      <c r="C38" s="180"/>
      <c r="D38" s="180"/>
      <c r="E38" s="31">
        <v>13</v>
      </c>
      <c r="F38" s="31">
        <v>13</v>
      </c>
      <c r="G38" s="31">
        <v>0</v>
      </c>
      <c r="H38" s="31">
        <v>0</v>
      </c>
      <c r="I38" s="31">
        <v>0</v>
      </c>
      <c r="J38" s="32">
        <v>5</v>
      </c>
      <c r="K38" s="32">
        <v>0</v>
      </c>
      <c r="L38" s="33">
        <v>9</v>
      </c>
      <c r="M38" s="31">
        <v>0</v>
      </c>
      <c r="N38" s="31">
        <v>2</v>
      </c>
      <c r="O38" s="31">
        <v>0</v>
      </c>
      <c r="P38" s="31">
        <v>1</v>
      </c>
      <c r="Q38" s="31">
        <v>0</v>
      </c>
      <c r="R38" s="31">
        <v>1</v>
      </c>
      <c r="S38" s="31">
        <v>0</v>
      </c>
      <c r="T38" s="31">
        <v>0</v>
      </c>
      <c r="U38" s="34">
        <v>0</v>
      </c>
      <c r="V38" s="148"/>
      <c r="W38" s="41"/>
    </row>
    <row r="39" spans="1:23" s="1" customFormat="1" ht="18" customHeight="1" thickBot="1" x14ac:dyDescent="0.3">
      <c r="A39" s="222" t="s">
        <v>64</v>
      </c>
      <c r="B39" s="223"/>
      <c r="C39" s="223"/>
      <c r="D39" s="224"/>
      <c r="E39" s="86">
        <v>23</v>
      </c>
      <c r="F39" s="87">
        <v>23</v>
      </c>
      <c r="G39" s="87">
        <v>0</v>
      </c>
      <c r="H39" s="87">
        <v>5</v>
      </c>
      <c r="I39" s="87">
        <v>0</v>
      </c>
      <c r="J39" s="88">
        <v>0</v>
      </c>
      <c r="K39" s="88">
        <v>0</v>
      </c>
      <c r="L39" s="89">
        <v>13</v>
      </c>
      <c r="M39" s="87">
        <v>0</v>
      </c>
      <c r="N39" s="87">
        <v>0</v>
      </c>
      <c r="O39" s="87">
        <v>0</v>
      </c>
      <c r="P39" s="87">
        <v>5</v>
      </c>
      <c r="Q39" s="87">
        <v>0</v>
      </c>
      <c r="R39" s="87">
        <v>0</v>
      </c>
      <c r="S39" s="87">
        <v>0</v>
      </c>
      <c r="T39" s="87">
        <v>0</v>
      </c>
      <c r="U39" s="90">
        <v>0</v>
      </c>
      <c r="V39" s="148"/>
      <c r="W39" s="41"/>
    </row>
    <row r="40" spans="1:23" s="1" customFormat="1" ht="18.75" x14ac:dyDescent="0.3">
      <c r="A40" s="192" t="s">
        <v>101</v>
      </c>
      <c r="B40" s="203"/>
      <c r="C40" s="203"/>
      <c r="D40" s="204"/>
      <c r="E40" s="64">
        <v>31</v>
      </c>
      <c r="F40" s="64">
        <v>31</v>
      </c>
      <c r="G40" s="64">
        <v>0</v>
      </c>
      <c r="H40" s="64">
        <v>3</v>
      </c>
      <c r="I40" s="64">
        <v>0</v>
      </c>
      <c r="J40" s="65">
        <v>0</v>
      </c>
      <c r="K40" s="65">
        <v>0</v>
      </c>
      <c r="L40" s="66">
        <v>10</v>
      </c>
      <c r="M40" s="64">
        <v>0</v>
      </c>
      <c r="N40" s="64">
        <v>18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7">
        <v>0</v>
      </c>
      <c r="V40" s="148"/>
      <c r="W40" s="41"/>
    </row>
    <row r="41" spans="1:23" s="37" customFormat="1" ht="16.5" thickBot="1" x14ac:dyDescent="0.3">
      <c r="A41" s="211" t="s">
        <v>132</v>
      </c>
      <c r="B41" s="212"/>
      <c r="C41" s="212"/>
      <c r="D41" s="213"/>
      <c r="E41" s="79">
        <v>31</v>
      </c>
      <c r="F41" s="79">
        <v>31</v>
      </c>
      <c r="G41" s="79">
        <v>0</v>
      </c>
      <c r="H41" s="79">
        <v>3</v>
      </c>
      <c r="I41" s="79">
        <v>0</v>
      </c>
      <c r="J41" s="80">
        <v>0</v>
      </c>
      <c r="K41" s="80">
        <v>0</v>
      </c>
      <c r="L41" s="79">
        <v>10</v>
      </c>
      <c r="M41" s="79">
        <v>0</v>
      </c>
      <c r="N41" s="79">
        <v>18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81">
        <v>0</v>
      </c>
      <c r="V41" s="148"/>
      <c r="W41" s="41"/>
    </row>
    <row r="42" spans="1:23" s="1" customFormat="1" ht="58.5" customHeight="1" x14ac:dyDescent="0.25">
      <c r="A42" s="262" t="s">
        <v>105</v>
      </c>
      <c r="B42" s="263"/>
      <c r="C42" s="263"/>
      <c r="D42" s="263"/>
      <c r="E42" s="91">
        <f>E43+E44</f>
        <v>27</v>
      </c>
      <c r="F42" s="91">
        <f t="shared" ref="F42:U42" si="3">F43+F44</f>
        <v>27</v>
      </c>
      <c r="G42" s="91">
        <f t="shared" si="3"/>
        <v>0</v>
      </c>
      <c r="H42" s="91">
        <f t="shared" si="3"/>
        <v>1</v>
      </c>
      <c r="I42" s="91">
        <f t="shared" si="3"/>
        <v>0</v>
      </c>
      <c r="J42" s="93">
        <f t="shared" si="3"/>
        <v>3</v>
      </c>
      <c r="K42" s="93">
        <f t="shared" si="3"/>
        <v>0</v>
      </c>
      <c r="L42" s="91">
        <f t="shared" si="3"/>
        <v>21</v>
      </c>
      <c r="M42" s="91">
        <f t="shared" si="3"/>
        <v>0</v>
      </c>
      <c r="N42" s="91">
        <f t="shared" si="3"/>
        <v>3</v>
      </c>
      <c r="O42" s="91">
        <f t="shared" si="3"/>
        <v>0</v>
      </c>
      <c r="P42" s="91">
        <f t="shared" si="3"/>
        <v>0</v>
      </c>
      <c r="Q42" s="91">
        <f t="shared" si="3"/>
        <v>0</v>
      </c>
      <c r="R42" s="91">
        <f t="shared" si="3"/>
        <v>2</v>
      </c>
      <c r="S42" s="91">
        <f t="shared" si="3"/>
        <v>0</v>
      </c>
      <c r="T42" s="91">
        <f t="shared" si="3"/>
        <v>0</v>
      </c>
      <c r="U42" s="92">
        <f t="shared" si="3"/>
        <v>0</v>
      </c>
      <c r="V42" s="148"/>
      <c r="W42" s="41"/>
    </row>
    <row r="43" spans="1:23" s="1" customFormat="1" ht="15.75" x14ac:dyDescent="0.25">
      <c r="A43" s="183" t="s">
        <v>77</v>
      </c>
      <c r="B43" s="184"/>
      <c r="C43" s="184"/>
      <c r="D43" s="184"/>
      <c r="E43" s="18">
        <v>9</v>
      </c>
      <c r="F43" s="18">
        <v>9</v>
      </c>
      <c r="G43" s="18">
        <v>0</v>
      </c>
      <c r="H43" s="18">
        <v>0</v>
      </c>
      <c r="I43" s="18">
        <v>0</v>
      </c>
      <c r="J43" s="19">
        <v>1</v>
      </c>
      <c r="K43" s="19">
        <v>0</v>
      </c>
      <c r="L43" s="20">
        <v>7</v>
      </c>
      <c r="M43" s="18">
        <v>0</v>
      </c>
      <c r="N43" s="18">
        <v>1</v>
      </c>
      <c r="O43" s="18">
        <v>0</v>
      </c>
      <c r="P43" s="18">
        <v>0</v>
      </c>
      <c r="Q43" s="18">
        <v>0</v>
      </c>
      <c r="R43" s="18">
        <v>1</v>
      </c>
      <c r="S43" s="18">
        <v>0</v>
      </c>
      <c r="T43" s="18">
        <v>0</v>
      </c>
      <c r="U43" s="30">
        <v>0</v>
      </c>
      <c r="V43" s="148"/>
      <c r="W43" s="41"/>
    </row>
    <row r="44" spans="1:23" s="1" customFormat="1" ht="31.5" customHeight="1" thickBot="1" x14ac:dyDescent="0.3">
      <c r="A44" s="205" t="s">
        <v>78</v>
      </c>
      <c r="B44" s="206"/>
      <c r="C44" s="206"/>
      <c r="D44" s="206"/>
      <c r="E44" s="79">
        <v>18</v>
      </c>
      <c r="F44" s="79">
        <v>18</v>
      </c>
      <c r="G44" s="79">
        <v>0</v>
      </c>
      <c r="H44" s="79">
        <v>1</v>
      </c>
      <c r="I44" s="79">
        <v>0</v>
      </c>
      <c r="J44" s="80">
        <v>2</v>
      </c>
      <c r="K44" s="80">
        <v>0</v>
      </c>
      <c r="L44" s="94">
        <v>14</v>
      </c>
      <c r="M44" s="79">
        <v>0</v>
      </c>
      <c r="N44" s="79">
        <v>2</v>
      </c>
      <c r="O44" s="79">
        <v>0</v>
      </c>
      <c r="P44" s="79">
        <v>0</v>
      </c>
      <c r="Q44" s="79">
        <v>0</v>
      </c>
      <c r="R44" s="79">
        <v>1</v>
      </c>
      <c r="S44" s="79">
        <v>0</v>
      </c>
      <c r="T44" s="79">
        <v>0</v>
      </c>
      <c r="U44" s="81">
        <v>0</v>
      </c>
      <c r="V44" s="148"/>
      <c r="W44" s="41"/>
    </row>
    <row r="45" spans="1:23" s="1" customFormat="1" ht="27.75" customHeight="1" x14ac:dyDescent="0.3">
      <c r="A45" s="192" t="s">
        <v>61</v>
      </c>
      <c r="B45" s="203"/>
      <c r="C45" s="203"/>
      <c r="D45" s="203"/>
      <c r="E45" s="97">
        <f>E46+E47+E48</f>
        <v>76</v>
      </c>
      <c r="F45" s="97">
        <f t="shared" ref="F45:U45" si="4">F46+F47+F48</f>
        <v>76</v>
      </c>
      <c r="G45" s="97">
        <f t="shared" si="4"/>
        <v>0</v>
      </c>
      <c r="H45" s="97">
        <f t="shared" si="4"/>
        <v>8</v>
      </c>
      <c r="I45" s="97">
        <f t="shared" si="4"/>
        <v>0</v>
      </c>
      <c r="J45" s="99">
        <f t="shared" si="4"/>
        <v>9</v>
      </c>
      <c r="K45" s="99">
        <f t="shared" si="4"/>
        <v>10</v>
      </c>
      <c r="L45" s="97">
        <f t="shared" si="4"/>
        <v>35</v>
      </c>
      <c r="M45" s="97">
        <f t="shared" si="4"/>
        <v>0</v>
      </c>
      <c r="N45" s="97">
        <f t="shared" si="4"/>
        <v>32</v>
      </c>
      <c r="O45" s="97">
        <f t="shared" si="4"/>
        <v>0</v>
      </c>
      <c r="P45" s="97">
        <f t="shared" si="4"/>
        <v>0</v>
      </c>
      <c r="Q45" s="97">
        <f t="shared" si="4"/>
        <v>0</v>
      </c>
      <c r="R45" s="97">
        <f t="shared" si="4"/>
        <v>0</v>
      </c>
      <c r="S45" s="97">
        <f t="shared" si="4"/>
        <v>0</v>
      </c>
      <c r="T45" s="97">
        <f t="shared" si="4"/>
        <v>1</v>
      </c>
      <c r="U45" s="98">
        <f t="shared" si="4"/>
        <v>0</v>
      </c>
      <c r="V45" s="148"/>
      <c r="W45" s="41"/>
    </row>
    <row r="46" spans="1:23" s="1" customFormat="1" ht="32.25" customHeight="1" x14ac:dyDescent="0.25">
      <c r="A46" s="198" t="s">
        <v>138</v>
      </c>
      <c r="B46" s="199"/>
      <c r="C46" s="199"/>
      <c r="D46" s="199"/>
      <c r="E46" s="18">
        <v>46</v>
      </c>
      <c r="F46" s="18">
        <v>46</v>
      </c>
      <c r="G46" s="18">
        <v>0</v>
      </c>
      <c r="H46" s="18">
        <v>5</v>
      </c>
      <c r="I46" s="18">
        <v>0</v>
      </c>
      <c r="J46" s="19">
        <v>2</v>
      </c>
      <c r="K46" s="19">
        <v>8</v>
      </c>
      <c r="L46" s="20">
        <v>20</v>
      </c>
      <c r="M46" s="18">
        <v>0</v>
      </c>
      <c r="N46" s="18">
        <v>20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1</v>
      </c>
      <c r="U46" s="30">
        <v>0</v>
      </c>
      <c r="V46" s="148"/>
      <c r="W46" s="41"/>
    </row>
    <row r="47" spans="1:23" s="37" customFormat="1" ht="32.25" customHeight="1" x14ac:dyDescent="0.25">
      <c r="A47" s="249" t="s">
        <v>121</v>
      </c>
      <c r="B47" s="250"/>
      <c r="C47" s="250"/>
      <c r="D47" s="250"/>
      <c r="E47" s="24">
        <v>18</v>
      </c>
      <c r="F47" s="24">
        <v>18</v>
      </c>
      <c r="G47" s="18">
        <v>0</v>
      </c>
      <c r="H47" s="18">
        <v>2</v>
      </c>
      <c r="I47" s="18">
        <v>0</v>
      </c>
      <c r="J47" s="19">
        <v>5</v>
      </c>
      <c r="K47" s="19">
        <v>0</v>
      </c>
      <c r="L47" s="20">
        <v>10</v>
      </c>
      <c r="M47" s="18">
        <v>0</v>
      </c>
      <c r="N47" s="18">
        <v>6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30">
        <v>0</v>
      </c>
      <c r="V47" s="148"/>
      <c r="W47" s="41"/>
    </row>
    <row r="48" spans="1:23" s="37" customFormat="1" ht="22.5" customHeight="1" thickBot="1" x14ac:dyDescent="0.3">
      <c r="A48" s="247" t="s">
        <v>125</v>
      </c>
      <c r="B48" s="248"/>
      <c r="C48" s="248"/>
      <c r="D48" s="248"/>
      <c r="E48" s="78">
        <v>12</v>
      </c>
      <c r="F48" s="78">
        <v>12</v>
      </c>
      <c r="G48" s="79">
        <v>0</v>
      </c>
      <c r="H48" s="79">
        <v>1</v>
      </c>
      <c r="I48" s="79">
        <v>0</v>
      </c>
      <c r="J48" s="80">
        <v>2</v>
      </c>
      <c r="K48" s="80">
        <v>2</v>
      </c>
      <c r="L48" s="94">
        <v>5</v>
      </c>
      <c r="M48" s="79">
        <v>0</v>
      </c>
      <c r="N48" s="79">
        <v>6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1">
        <v>0</v>
      </c>
      <c r="V48" s="148"/>
      <c r="W48" s="41"/>
    </row>
    <row r="49" spans="1:38" ht="36" customHeight="1" x14ac:dyDescent="0.25">
      <c r="A49" s="181" t="s">
        <v>6</v>
      </c>
      <c r="B49" s="182"/>
      <c r="C49" s="182"/>
      <c r="D49" s="182"/>
      <c r="E49" s="64">
        <f>E50+E51+E52+E53</f>
        <v>204</v>
      </c>
      <c r="F49" s="64">
        <f t="shared" ref="F49:U49" si="5">F50+F51+F52+F53</f>
        <v>204</v>
      </c>
      <c r="G49" s="64">
        <f t="shared" si="5"/>
        <v>0</v>
      </c>
      <c r="H49" s="64">
        <f t="shared" si="5"/>
        <v>15</v>
      </c>
      <c r="I49" s="64">
        <f t="shared" si="5"/>
        <v>0</v>
      </c>
      <c r="J49" s="65">
        <f t="shared" si="5"/>
        <v>5</v>
      </c>
      <c r="K49" s="65">
        <f t="shared" si="5"/>
        <v>9</v>
      </c>
      <c r="L49" s="64">
        <f t="shared" si="5"/>
        <v>121</v>
      </c>
      <c r="M49" s="64">
        <f t="shared" si="5"/>
        <v>0</v>
      </c>
      <c r="N49" s="64">
        <f t="shared" si="5"/>
        <v>51</v>
      </c>
      <c r="O49" s="64">
        <f t="shared" si="5"/>
        <v>0</v>
      </c>
      <c r="P49" s="64">
        <f t="shared" si="5"/>
        <v>6</v>
      </c>
      <c r="Q49" s="64">
        <f t="shared" si="5"/>
        <v>0</v>
      </c>
      <c r="R49" s="64">
        <f t="shared" si="5"/>
        <v>9</v>
      </c>
      <c r="S49" s="64">
        <f t="shared" si="5"/>
        <v>0</v>
      </c>
      <c r="T49" s="64">
        <f t="shared" si="5"/>
        <v>2</v>
      </c>
      <c r="U49" s="67">
        <f t="shared" si="5"/>
        <v>0</v>
      </c>
      <c r="V49" s="148"/>
      <c r="W49" s="41"/>
    </row>
    <row r="50" spans="1:38" s="1" customFormat="1" ht="22.5" customHeight="1" x14ac:dyDescent="0.25">
      <c r="A50" s="183" t="s">
        <v>79</v>
      </c>
      <c r="B50" s="184"/>
      <c r="C50" s="184"/>
      <c r="D50" s="184"/>
      <c r="E50" s="100">
        <v>12</v>
      </c>
      <c r="F50" s="100">
        <v>12</v>
      </c>
      <c r="G50" s="100">
        <v>0</v>
      </c>
      <c r="H50" s="100">
        <v>0</v>
      </c>
      <c r="I50" s="100">
        <v>0</v>
      </c>
      <c r="J50" s="101">
        <v>1</v>
      </c>
      <c r="K50" s="101">
        <v>0</v>
      </c>
      <c r="L50" s="102">
        <v>10</v>
      </c>
      <c r="M50" s="100">
        <v>0</v>
      </c>
      <c r="N50" s="100">
        <v>1</v>
      </c>
      <c r="O50" s="100">
        <v>0</v>
      </c>
      <c r="P50" s="100">
        <v>0</v>
      </c>
      <c r="Q50" s="100">
        <v>0</v>
      </c>
      <c r="R50" s="100">
        <v>1</v>
      </c>
      <c r="S50" s="100">
        <v>0</v>
      </c>
      <c r="T50" s="100">
        <v>0</v>
      </c>
      <c r="U50" s="104">
        <v>0</v>
      </c>
      <c r="V50" s="148"/>
      <c r="W50" s="41"/>
    </row>
    <row r="51" spans="1:38" s="1" customFormat="1" ht="38.25" customHeight="1" x14ac:dyDescent="0.25">
      <c r="A51" s="183" t="s">
        <v>57</v>
      </c>
      <c r="B51" s="184"/>
      <c r="C51" s="184"/>
      <c r="D51" s="184"/>
      <c r="E51" s="103">
        <v>87</v>
      </c>
      <c r="F51" s="103">
        <v>87</v>
      </c>
      <c r="G51" s="100">
        <v>0</v>
      </c>
      <c r="H51" s="100">
        <v>13</v>
      </c>
      <c r="I51" s="100">
        <v>0</v>
      </c>
      <c r="J51" s="101">
        <v>0</v>
      </c>
      <c r="K51" s="101">
        <v>9</v>
      </c>
      <c r="L51" s="102">
        <v>43</v>
      </c>
      <c r="M51" s="100">
        <v>0</v>
      </c>
      <c r="N51" s="100">
        <v>21</v>
      </c>
      <c r="O51" s="100">
        <v>0</v>
      </c>
      <c r="P51" s="100">
        <v>4</v>
      </c>
      <c r="Q51" s="100">
        <v>0</v>
      </c>
      <c r="R51" s="100">
        <v>4</v>
      </c>
      <c r="S51" s="100">
        <v>0</v>
      </c>
      <c r="T51" s="100">
        <v>2</v>
      </c>
      <c r="U51" s="104">
        <v>0</v>
      </c>
      <c r="V51" s="148"/>
      <c r="W51" s="42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" customFormat="1" ht="54" customHeight="1" x14ac:dyDescent="0.25">
      <c r="A52" s="183" t="s">
        <v>58</v>
      </c>
      <c r="B52" s="184"/>
      <c r="C52" s="184"/>
      <c r="D52" s="184"/>
      <c r="E52" s="100">
        <v>87</v>
      </c>
      <c r="F52" s="100">
        <v>87</v>
      </c>
      <c r="G52" s="100">
        <v>0</v>
      </c>
      <c r="H52" s="100">
        <v>1</v>
      </c>
      <c r="I52" s="100">
        <v>0</v>
      </c>
      <c r="J52" s="101">
        <v>4</v>
      </c>
      <c r="K52" s="101">
        <v>0</v>
      </c>
      <c r="L52" s="102">
        <v>58</v>
      </c>
      <c r="M52" s="100">
        <v>0</v>
      </c>
      <c r="N52" s="100">
        <v>24</v>
      </c>
      <c r="O52" s="100">
        <v>0</v>
      </c>
      <c r="P52" s="100">
        <v>0</v>
      </c>
      <c r="Q52" s="100">
        <v>0</v>
      </c>
      <c r="R52" s="100">
        <v>4</v>
      </c>
      <c r="S52" s="100">
        <v>0</v>
      </c>
      <c r="T52" s="100">
        <v>0</v>
      </c>
      <c r="U52" s="104">
        <v>0</v>
      </c>
      <c r="V52" s="148"/>
      <c r="W52" s="41"/>
    </row>
    <row r="53" spans="1:38" s="1" customFormat="1" ht="33" customHeight="1" thickBot="1" x14ac:dyDescent="0.3">
      <c r="A53" s="205" t="s">
        <v>59</v>
      </c>
      <c r="B53" s="206"/>
      <c r="C53" s="206"/>
      <c r="D53" s="206"/>
      <c r="E53" s="105">
        <v>18</v>
      </c>
      <c r="F53" s="105">
        <v>18</v>
      </c>
      <c r="G53" s="105">
        <v>0</v>
      </c>
      <c r="H53" s="105">
        <v>1</v>
      </c>
      <c r="I53" s="105">
        <v>0</v>
      </c>
      <c r="J53" s="106">
        <v>0</v>
      </c>
      <c r="K53" s="106">
        <v>0</v>
      </c>
      <c r="L53" s="107">
        <v>10</v>
      </c>
      <c r="M53" s="105">
        <v>0</v>
      </c>
      <c r="N53" s="105">
        <v>5</v>
      </c>
      <c r="O53" s="105">
        <v>0</v>
      </c>
      <c r="P53" s="105">
        <v>2</v>
      </c>
      <c r="Q53" s="105">
        <v>0</v>
      </c>
      <c r="R53" s="105">
        <v>0</v>
      </c>
      <c r="S53" s="105">
        <v>0</v>
      </c>
      <c r="T53" s="105">
        <v>0</v>
      </c>
      <c r="U53" s="108">
        <v>0</v>
      </c>
      <c r="V53" s="148"/>
      <c r="W53" s="41"/>
    </row>
    <row r="54" spans="1:38" ht="38.25" customHeight="1" x14ac:dyDescent="0.25">
      <c r="A54" s="181" t="s">
        <v>7</v>
      </c>
      <c r="B54" s="182"/>
      <c r="C54" s="182"/>
      <c r="D54" s="182"/>
      <c r="E54" s="64">
        <f>E55+E56+E57+E58+E59+E60</f>
        <v>213</v>
      </c>
      <c r="F54" s="64">
        <f t="shared" ref="F54:U54" si="6">F55+F56+F57+F58+F59+F60</f>
        <v>213</v>
      </c>
      <c r="G54" s="64">
        <f t="shared" si="6"/>
        <v>0</v>
      </c>
      <c r="H54" s="64">
        <f t="shared" si="6"/>
        <v>9</v>
      </c>
      <c r="I54" s="64">
        <f t="shared" si="6"/>
        <v>4</v>
      </c>
      <c r="J54" s="65">
        <f t="shared" si="6"/>
        <v>14</v>
      </c>
      <c r="K54" s="65">
        <f t="shared" si="6"/>
        <v>4</v>
      </c>
      <c r="L54" s="64">
        <f t="shared" si="6"/>
        <v>131</v>
      </c>
      <c r="M54" s="64">
        <f t="shared" si="6"/>
        <v>0</v>
      </c>
      <c r="N54" s="64">
        <f t="shared" si="6"/>
        <v>58</v>
      </c>
      <c r="O54" s="64">
        <f t="shared" si="6"/>
        <v>0</v>
      </c>
      <c r="P54" s="64">
        <f t="shared" si="6"/>
        <v>3</v>
      </c>
      <c r="Q54" s="64">
        <f t="shared" si="6"/>
        <v>0</v>
      </c>
      <c r="R54" s="64">
        <f t="shared" si="6"/>
        <v>4</v>
      </c>
      <c r="S54" s="64">
        <f t="shared" si="6"/>
        <v>0</v>
      </c>
      <c r="T54" s="64">
        <f t="shared" si="6"/>
        <v>4</v>
      </c>
      <c r="U54" s="67">
        <f t="shared" si="6"/>
        <v>0</v>
      </c>
      <c r="V54" s="148"/>
      <c r="W54" s="41"/>
    </row>
    <row r="55" spans="1:38" s="1" customFormat="1" ht="33" customHeight="1" x14ac:dyDescent="0.25">
      <c r="A55" s="257" t="s">
        <v>135</v>
      </c>
      <c r="B55" s="258"/>
      <c r="C55" s="258"/>
      <c r="D55" s="258"/>
      <c r="E55" s="18">
        <v>80</v>
      </c>
      <c r="F55" s="18">
        <v>80</v>
      </c>
      <c r="G55" s="18">
        <v>0</v>
      </c>
      <c r="H55" s="18">
        <v>4</v>
      </c>
      <c r="I55" s="18">
        <v>2</v>
      </c>
      <c r="J55" s="19">
        <v>4</v>
      </c>
      <c r="K55" s="19">
        <v>0</v>
      </c>
      <c r="L55" s="20">
        <v>52</v>
      </c>
      <c r="M55" s="18">
        <v>0</v>
      </c>
      <c r="N55" s="18">
        <v>18</v>
      </c>
      <c r="O55" s="18">
        <v>0</v>
      </c>
      <c r="P55" s="18">
        <v>0</v>
      </c>
      <c r="Q55" s="18">
        <v>0</v>
      </c>
      <c r="R55" s="18">
        <v>3</v>
      </c>
      <c r="S55" s="18">
        <v>0</v>
      </c>
      <c r="T55" s="18">
        <v>1</v>
      </c>
      <c r="U55" s="30">
        <v>0</v>
      </c>
      <c r="V55" s="148"/>
      <c r="W55" s="41"/>
    </row>
    <row r="56" spans="1:38" s="21" customFormat="1" ht="20.25" customHeight="1" x14ac:dyDescent="0.25">
      <c r="A56" s="253" t="s">
        <v>115</v>
      </c>
      <c r="B56" s="254"/>
      <c r="C56" s="254"/>
      <c r="D56" s="254"/>
      <c r="E56" s="18">
        <v>25</v>
      </c>
      <c r="F56" s="18">
        <v>25</v>
      </c>
      <c r="G56" s="18">
        <v>0</v>
      </c>
      <c r="H56" s="18">
        <v>1</v>
      </c>
      <c r="I56" s="18">
        <v>0</v>
      </c>
      <c r="J56" s="19">
        <v>5</v>
      </c>
      <c r="K56" s="19">
        <v>0</v>
      </c>
      <c r="L56" s="20">
        <v>21</v>
      </c>
      <c r="M56" s="18">
        <v>0</v>
      </c>
      <c r="N56" s="18">
        <v>2</v>
      </c>
      <c r="O56" s="18">
        <v>0</v>
      </c>
      <c r="P56" s="18">
        <v>0</v>
      </c>
      <c r="Q56" s="18">
        <v>0</v>
      </c>
      <c r="R56" s="18">
        <v>1</v>
      </c>
      <c r="S56" s="18">
        <v>0</v>
      </c>
      <c r="T56" s="18">
        <v>0</v>
      </c>
      <c r="U56" s="30">
        <v>0</v>
      </c>
      <c r="V56" s="148"/>
      <c r="W56" s="41"/>
    </row>
    <row r="57" spans="1:38" s="1" customFormat="1" ht="20.25" customHeight="1" x14ac:dyDescent="0.25">
      <c r="A57" s="198" t="s">
        <v>67</v>
      </c>
      <c r="B57" s="199"/>
      <c r="C57" s="199"/>
      <c r="D57" s="199"/>
      <c r="E57" s="18">
        <v>81</v>
      </c>
      <c r="F57" s="18">
        <v>81</v>
      </c>
      <c r="G57" s="18">
        <v>0</v>
      </c>
      <c r="H57" s="18">
        <v>2</v>
      </c>
      <c r="I57" s="18">
        <v>2</v>
      </c>
      <c r="J57" s="19">
        <v>3</v>
      </c>
      <c r="K57" s="19">
        <v>0</v>
      </c>
      <c r="L57" s="20">
        <v>42</v>
      </c>
      <c r="M57" s="18">
        <v>0</v>
      </c>
      <c r="N57" s="18">
        <v>29</v>
      </c>
      <c r="O57" s="18">
        <v>0</v>
      </c>
      <c r="P57" s="18">
        <v>3</v>
      </c>
      <c r="Q57" s="18">
        <v>0</v>
      </c>
      <c r="R57" s="18">
        <v>0</v>
      </c>
      <c r="S57" s="18">
        <v>0</v>
      </c>
      <c r="T57" s="18">
        <v>3</v>
      </c>
      <c r="U57" s="30">
        <v>0</v>
      </c>
      <c r="V57" s="148"/>
      <c r="W57" s="41"/>
    </row>
    <row r="58" spans="1:38" s="37" customFormat="1" ht="32.25" customHeight="1" x14ac:dyDescent="0.25">
      <c r="A58" s="251" t="s">
        <v>126</v>
      </c>
      <c r="B58" s="252"/>
      <c r="C58" s="252"/>
      <c r="D58" s="252"/>
      <c r="E58" s="24">
        <v>18</v>
      </c>
      <c r="F58" s="24">
        <v>18</v>
      </c>
      <c r="G58" s="18">
        <v>0</v>
      </c>
      <c r="H58" s="18">
        <v>2</v>
      </c>
      <c r="I58" s="18">
        <v>0</v>
      </c>
      <c r="J58" s="19">
        <v>1</v>
      </c>
      <c r="K58" s="19">
        <v>4</v>
      </c>
      <c r="L58" s="20">
        <v>8</v>
      </c>
      <c r="M58" s="18">
        <v>0</v>
      </c>
      <c r="N58" s="18">
        <v>8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30">
        <v>0</v>
      </c>
      <c r="V58" s="148"/>
      <c r="W58" s="41"/>
    </row>
    <row r="59" spans="1:38" s="1" customFormat="1" ht="33" customHeight="1" x14ac:dyDescent="0.25">
      <c r="A59" s="198" t="s">
        <v>80</v>
      </c>
      <c r="B59" s="199"/>
      <c r="C59" s="199"/>
      <c r="D59" s="199"/>
      <c r="E59" s="18">
        <v>7</v>
      </c>
      <c r="F59" s="18">
        <v>7</v>
      </c>
      <c r="G59" s="18">
        <v>0</v>
      </c>
      <c r="H59" s="18">
        <v>0</v>
      </c>
      <c r="I59" s="18">
        <v>0</v>
      </c>
      <c r="J59" s="19">
        <v>1</v>
      </c>
      <c r="K59" s="19">
        <v>0</v>
      </c>
      <c r="L59" s="20">
        <v>6</v>
      </c>
      <c r="M59" s="18">
        <v>0</v>
      </c>
      <c r="N59" s="18">
        <v>1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30">
        <v>0</v>
      </c>
      <c r="V59" s="148"/>
      <c r="W59" s="41"/>
    </row>
    <row r="60" spans="1:38" s="1" customFormat="1" ht="33" customHeight="1" thickBot="1" x14ac:dyDescent="0.3">
      <c r="A60" s="209" t="s">
        <v>113</v>
      </c>
      <c r="B60" s="210"/>
      <c r="C60" s="210"/>
      <c r="D60" s="210"/>
      <c r="E60" s="79">
        <v>2</v>
      </c>
      <c r="F60" s="79">
        <v>2</v>
      </c>
      <c r="G60" s="79">
        <v>0</v>
      </c>
      <c r="H60" s="79">
        <v>0</v>
      </c>
      <c r="I60" s="79">
        <v>0</v>
      </c>
      <c r="J60" s="80">
        <v>0</v>
      </c>
      <c r="K60" s="80">
        <v>0</v>
      </c>
      <c r="L60" s="94">
        <v>2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81">
        <v>0</v>
      </c>
      <c r="V60" s="148"/>
      <c r="W60" s="41"/>
    </row>
    <row r="61" spans="1:38" s="1" customFormat="1" ht="38.25" customHeight="1" x14ac:dyDescent="0.3">
      <c r="A61" s="192" t="s">
        <v>95</v>
      </c>
      <c r="B61" s="203"/>
      <c r="C61" s="203"/>
      <c r="D61" s="203"/>
      <c r="E61" s="64">
        <f>E62+E63</f>
        <v>113</v>
      </c>
      <c r="F61" s="64">
        <f t="shared" ref="F61:U61" si="7">F62+F63</f>
        <v>108</v>
      </c>
      <c r="G61" s="64">
        <f t="shared" si="7"/>
        <v>5</v>
      </c>
      <c r="H61" s="64">
        <f t="shared" si="7"/>
        <v>3</v>
      </c>
      <c r="I61" s="64">
        <f t="shared" si="7"/>
        <v>5</v>
      </c>
      <c r="J61" s="65">
        <f t="shared" si="7"/>
        <v>10</v>
      </c>
      <c r="K61" s="65">
        <f t="shared" si="7"/>
        <v>4</v>
      </c>
      <c r="L61" s="64">
        <f t="shared" si="7"/>
        <v>77</v>
      </c>
      <c r="M61" s="64">
        <f t="shared" si="7"/>
        <v>0</v>
      </c>
      <c r="N61" s="64">
        <f t="shared" si="7"/>
        <v>17</v>
      </c>
      <c r="O61" s="64">
        <f t="shared" si="7"/>
        <v>0</v>
      </c>
      <c r="P61" s="64">
        <f t="shared" si="7"/>
        <v>8</v>
      </c>
      <c r="Q61" s="64">
        <f t="shared" si="7"/>
        <v>0</v>
      </c>
      <c r="R61" s="64">
        <f t="shared" si="7"/>
        <v>3</v>
      </c>
      <c r="S61" s="64">
        <f t="shared" si="7"/>
        <v>0</v>
      </c>
      <c r="T61" s="64">
        <f t="shared" si="7"/>
        <v>0</v>
      </c>
      <c r="U61" s="67">
        <f t="shared" si="7"/>
        <v>0</v>
      </c>
      <c r="V61" s="148"/>
      <c r="W61" s="41"/>
    </row>
    <row r="62" spans="1:38" s="1" customFormat="1" ht="18.75" customHeight="1" x14ac:dyDescent="0.25">
      <c r="A62" s="198" t="s">
        <v>54</v>
      </c>
      <c r="B62" s="199"/>
      <c r="C62" s="199"/>
      <c r="D62" s="199"/>
      <c r="E62" s="111">
        <v>17</v>
      </c>
      <c r="F62" s="111">
        <v>17</v>
      </c>
      <c r="G62" s="111">
        <v>0</v>
      </c>
      <c r="H62" s="111">
        <v>0</v>
      </c>
      <c r="I62" s="111">
        <v>0</v>
      </c>
      <c r="J62" s="114">
        <v>5</v>
      </c>
      <c r="K62" s="114">
        <v>0</v>
      </c>
      <c r="L62" s="112">
        <v>14</v>
      </c>
      <c r="M62" s="111">
        <v>0</v>
      </c>
      <c r="N62" s="111">
        <v>3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3">
        <v>0</v>
      </c>
      <c r="V62" s="148"/>
      <c r="W62" s="41"/>
    </row>
    <row r="63" spans="1:38" s="1" customFormat="1" ht="19.5" customHeight="1" thickBot="1" x14ac:dyDescent="0.3">
      <c r="A63" s="187" t="s">
        <v>51</v>
      </c>
      <c r="B63" s="188"/>
      <c r="C63" s="188"/>
      <c r="D63" s="188"/>
      <c r="E63" s="115">
        <v>96</v>
      </c>
      <c r="F63" s="115">
        <v>91</v>
      </c>
      <c r="G63" s="115">
        <v>5</v>
      </c>
      <c r="H63" s="115">
        <v>3</v>
      </c>
      <c r="I63" s="115">
        <v>5</v>
      </c>
      <c r="J63" s="116">
        <v>5</v>
      </c>
      <c r="K63" s="116">
        <v>4</v>
      </c>
      <c r="L63" s="117">
        <v>63</v>
      </c>
      <c r="M63" s="115">
        <v>0</v>
      </c>
      <c r="N63" s="115">
        <v>14</v>
      </c>
      <c r="O63" s="115">
        <v>0</v>
      </c>
      <c r="P63" s="115">
        <v>8</v>
      </c>
      <c r="Q63" s="115">
        <v>0</v>
      </c>
      <c r="R63" s="115">
        <v>3</v>
      </c>
      <c r="S63" s="115">
        <v>0</v>
      </c>
      <c r="T63" s="115">
        <v>0</v>
      </c>
      <c r="U63" s="118">
        <v>0</v>
      </c>
      <c r="V63" s="148"/>
      <c r="W63" s="41"/>
    </row>
    <row r="64" spans="1:38" ht="18.75" x14ac:dyDescent="0.25">
      <c r="A64" s="181" t="s">
        <v>8</v>
      </c>
      <c r="B64" s="182"/>
      <c r="C64" s="182"/>
      <c r="D64" s="182"/>
      <c r="E64" s="97">
        <f>E65+E66</f>
        <v>237</v>
      </c>
      <c r="F64" s="97">
        <f t="shared" ref="F64:U64" si="8">F65+F66</f>
        <v>231</v>
      </c>
      <c r="G64" s="97">
        <f t="shared" si="8"/>
        <v>6</v>
      </c>
      <c r="H64" s="97">
        <f t="shared" si="8"/>
        <v>7</v>
      </c>
      <c r="I64" s="97">
        <f t="shared" si="8"/>
        <v>0</v>
      </c>
      <c r="J64" s="99">
        <f t="shared" si="8"/>
        <v>17</v>
      </c>
      <c r="K64" s="99">
        <f t="shared" si="8"/>
        <v>4</v>
      </c>
      <c r="L64" s="97">
        <f t="shared" si="8"/>
        <v>90</v>
      </c>
      <c r="M64" s="97">
        <f t="shared" si="8"/>
        <v>2</v>
      </c>
      <c r="N64" s="97">
        <f t="shared" si="8"/>
        <v>130</v>
      </c>
      <c r="O64" s="97">
        <f t="shared" si="8"/>
        <v>4</v>
      </c>
      <c r="P64" s="97">
        <f t="shared" si="8"/>
        <v>0</v>
      </c>
      <c r="Q64" s="97">
        <f t="shared" si="8"/>
        <v>0</v>
      </c>
      <c r="R64" s="97">
        <f t="shared" si="8"/>
        <v>2</v>
      </c>
      <c r="S64" s="97">
        <f t="shared" si="8"/>
        <v>0</v>
      </c>
      <c r="T64" s="97">
        <f t="shared" si="8"/>
        <v>2</v>
      </c>
      <c r="U64" s="98">
        <f t="shared" si="8"/>
        <v>0</v>
      </c>
      <c r="V64" s="148"/>
      <c r="W64" s="41"/>
    </row>
    <row r="65" spans="1:23" s="37" customFormat="1" ht="51" customHeight="1" x14ac:dyDescent="0.25">
      <c r="A65" s="183" t="s">
        <v>130</v>
      </c>
      <c r="B65" s="184"/>
      <c r="C65" s="184"/>
      <c r="D65" s="184"/>
      <c r="E65" s="18">
        <v>78</v>
      </c>
      <c r="F65" s="18">
        <v>78</v>
      </c>
      <c r="G65" s="18">
        <v>0</v>
      </c>
      <c r="H65" s="18">
        <v>3</v>
      </c>
      <c r="I65" s="18">
        <v>0</v>
      </c>
      <c r="J65" s="19">
        <v>8</v>
      </c>
      <c r="K65" s="19">
        <v>0</v>
      </c>
      <c r="L65" s="20">
        <v>36</v>
      </c>
      <c r="M65" s="18">
        <v>0</v>
      </c>
      <c r="N65" s="18">
        <v>39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30">
        <v>0</v>
      </c>
      <c r="V65" s="148"/>
      <c r="W65" s="41"/>
    </row>
    <row r="66" spans="1:23" s="1" customFormat="1" ht="31.5" customHeight="1" thickBot="1" x14ac:dyDescent="0.3">
      <c r="A66" s="205" t="s">
        <v>66</v>
      </c>
      <c r="B66" s="206"/>
      <c r="C66" s="206"/>
      <c r="D66" s="206"/>
      <c r="E66" s="79">
        <v>159</v>
      </c>
      <c r="F66" s="79">
        <v>153</v>
      </c>
      <c r="G66" s="79">
        <v>6</v>
      </c>
      <c r="H66" s="79">
        <v>4</v>
      </c>
      <c r="I66" s="79">
        <v>0</v>
      </c>
      <c r="J66" s="80">
        <v>9</v>
      </c>
      <c r="K66" s="80">
        <v>4</v>
      </c>
      <c r="L66" s="94">
        <v>54</v>
      </c>
      <c r="M66" s="79">
        <v>2</v>
      </c>
      <c r="N66" s="79">
        <v>91</v>
      </c>
      <c r="O66" s="79">
        <v>4</v>
      </c>
      <c r="P66" s="79">
        <v>0</v>
      </c>
      <c r="Q66" s="79">
        <v>0</v>
      </c>
      <c r="R66" s="79">
        <v>2</v>
      </c>
      <c r="S66" s="79">
        <v>0</v>
      </c>
      <c r="T66" s="79">
        <v>2</v>
      </c>
      <c r="U66" s="81">
        <v>0</v>
      </c>
      <c r="V66" s="148"/>
      <c r="W66" s="41"/>
    </row>
    <row r="67" spans="1:23" s="1" customFormat="1" ht="34.5" customHeight="1" x14ac:dyDescent="0.25">
      <c r="A67" s="181" t="s">
        <v>81</v>
      </c>
      <c r="B67" s="182"/>
      <c r="C67" s="182"/>
      <c r="D67" s="182"/>
      <c r="E67" s="64">
        <v>39</v>
      </c>
      <c r="F67" s="64">
        <v>37</v>
      </c>
      <c r="G67" s="64">
        <v>2</v>
      </c>
      <c r="H67" s="64">
        <v>1</v>
      </c>
      <c r="I67" s="64">
        <v>0</v>
      </c>
      <c r="J67" s="65">
        <v>5</v>
      </c>
      <c r="K67" s="65">
        <v>0</v>
      </c>
      <c r="L67" s="64">
        <v>27</v>
      </c>
      <c r="M67" s="64">
        <v>4</v>
      </c>
      <c r="N67" s="64">
        <v>5</v>
      </c>
      <c r="O67" s="64">
        <v>0</v>
      </c>
      <c r="P67" s="64">
        <v>0</v>
      </c>
      <c r="Q67" s="64">
        <v>0</v>
      </c>
      <c r="R67" s="64">
        <v>2</v>
      </c>
      <c r="S67" s="64">
        <v>0</v>
      </c>
      <c r="T67" s="64">
        <v>0</v>
      </c>
      <c r="U67" s="67">
        <v>0</v>
      </c>
      <c r="V67" s="148"/>
      <c r="W67" s="41"/>
    </row>
    <row r="68" spans="1:23" s="1" customFormat="1" ht="24.75" customHeight="1" thickBot="1" x14ac:dyDescent="0.3">
      <c r="A68" s="205" t="s">
        <v>82</v>
      </c>
      <c r="B68" s="206"/>
      <c r="C68" s="206"/>
      <c r="D68" s="206"/>
      <c r="E68" s="79">
        <v>39</v>
      </c>
      <c r="F68" s="79">
        <v>37</v>
      </c>
      <c r="G68" s="79">
        <v>2</v>
      </c>
      <c r="H68" s="79">
        <v>1</v>
      </c>
      <c r="I68" s="79"/>
      <c r="J68" s="80">
        <v>5</v>
      </c>
      <c r="K68" s="80"/>
      <c r="L68" s="94">
        <v>27</v>
      </c>
      <c r="M68" s="79">
        <v>4</v>
      </c>
      <c r="N68" s="79">
        <v>5</v>
      </c>
      <c r="O68" s="79"/>
      <c r="P68" s="79"/>
      <c r="Q68" s="79"/>
      <c r="R68" s="79">
        <v>2</v>
      </c>
      <c r="S68" s="79"/>
      <c r="T68" s="79"/>
      <c r="U68" s="81"/>
      <c r="V68" s="148"/>
      <c r="W68" s="41"/>
    </row>
    <row r="69" spans="1:23" ht="35.25" customHeight="1" x14ac:dyDescent="0.3">
      <c r="A69" s="192" t="s">
        <v>94</v>
      </c>
      <c r="B69" s="193"/>
      <c r="C69" s="193"/>
      <c r="D69" s="193"/>
      <c r="E69" s="64">
        <f>E70+E71</f>
        <v>25</v>
      </c>
      <c r="F69" s="64">
        <f t="shared" ref="F69:U69" si="9">F70+F71</f>
        <v>25</v>
      </c>
      <c r="G69" s="64">
        <f t="shared" si="9"/>
        <v>0</v>
      </c>
      <c r="H69" s="64">
        <f t="shared" si="9"/>
        <v>3</v>
      </c>
      <c r="I69" s="64">
        <f t="shared" si="9"/>
        <v>0</v>
      </c>
      <c r="J69" s="65">
        <f t="shared" si="9"/>
        <v>3</v>
      </c>
      <c r="K69" s="65">
        <f t="shared" si="9"/>
        <v>0</v>
      </c>
      <c r="L69" s="64">
        <f t="shared" si="9"/>
        <v>4</v>
      </c>
      <c r="M69" s="64">
        <f t="shared" si="9"/>
        <v>0</v>
      </c>
      <c r="N69" s="64">
        <f t="shared" si="9"/>
        <v>16</v>
      </c>
      <c r="O69" s="64">
        <f t="shared" si="9"/>
        <v>0</v>
      </c>
      <c r="P69" s="64">
        <f t="shared" si="9"/>
        <v>1</v>
      </c>
      <c r="Q69" s="64">
        <f t="shared" si="9"/>
        <v>0</v>
      </c>
      <c r="R69" s="64">
        <f t="shared" si="9"/>
        <v>0</v>
      </c>
      <c r="S69" s="64">
        <f t="shared" si="9"/>
        <v>0</v>
      </c>
      <c r="T69" s="64">
        <f t="shared" si="9"/>
        <v>1</v>
      </c>
      <c r="U69" s="67">
        <f t="shared" si="9"/>
        <v>0</v>
      </c>
      <c r="V69" s="148"/>
      <c r="W69" s="41"/>
    </row>
    <row r="70" spans="1:23" s="1" customFormat="1" ht="52.5" customHeight="1" x14ac:dyDescent="0.25">
      <c r="A70" s="207" t="s">
        <v>53</v>
      </c>
      <c r="B70" s="208"/>
      <c r="C70" s="208"/>
      <c r="D70" s="208"/>
      <c r="E70" s="119">
        <v>16</v>
      </c>
      <c r="F70" s="119">
        <v>16</v>
      </c>
      <c r="G70" s="119">
        <v>0</v>
      </c>
      <c r="H70" s="119">
        <v>1</v>
      </c>
      <c r="I70" s="119">
        <v>0</v>
      </c>
      <c r="J70" s="120">
        <v>1</v>
      </c>
      <c r="K70" s="120">
        <v>0</v>
      </c>
      <c r="L70" s="121">
        <v>3</v>
      </c>
      <c r="M70" s="119">
        <v>0</v>
      </c>
      <c r="N70" s="119">
        <v>12</v>
      </c>
      <c r="O70" s="119">
        <v>0</v>
      </c>
      <c r="P70" s="119">
        <v>0</v>
      </c>
      <c r="Q70" s="119">
        <v>0</v>
      </c>
      <c r="R70" s="119">
        <v>0</v>
      </c>
      <c r="S70" s="119">
        <v>0</v>
      </c>
      <c r="T70" s="119">
        <v>0</v>
      </c>
      <c r="U70" s="122">
        <v>0</v>
      </c>
      <c r="V70" s="148"/>
      <c r="W70" s="41"/>
    </row>
    <row r="71" spans="1:23" s="37" customFormat="1" ht="19.5" customHeight="1" thickBot="1" x14ac:dyDescent="0.3">
      <c r="A71" s="220" t="s">
        <v>124</v>
      </c>
      <c r="B71" s="221"/>
      <c r="C71" s="221"/>
      <c r="D71" s="221"/>
      <c r="E71" s="68">
        <v>9</v>
      </c>
      <c r="F71" s="68">
        <v>9</v>
      </c>
      <c r="G71" s="31">
        <v>0</v>
      </c>
      <c r="H71" s="31">
        <v>2</v>
      </c>
      <c r="I71" s="31">
        <v>0</v>
      </c>
      <c r="J71" s="32">
        <v>2</v>
      </c>
      <c r="K71" s="32">
        <v>0</v>
      </c>
      <c r="L71" s="33">
        <v>1</v>
      </c>
      <c r="M71" s="31">
        <v>0</v>
      </c>
      <c r="N71" s="31">
        <v>4</v>
      </c>
      <c r="O71" s="31">
        <v>0</v>
      </c>
      <c r="P71" s="31">
        <v>1</v>
      </c>
      <c r="Q71" s="31">
        <v>0</v>
      </c>
      <c r="R71" s="31">
        <v>0</v>
      </c>
      <c r="S71" s="31">
        <v>0</v>
      </c>
      <c r="T71" s="31">
        <v>1</v>
      </c>
      <c r="U71" s="34">
        <v>0</v>
      </c>
      <c r="V71" s="148"/>
      <c r="W71" s="41"/>
    </row>
    <row r="72" spans="1:23" ht="18.75" x14ac:dyDescent="0.3">
      <c r="A72" s="192" t="s">
        <v>9</v>
      </c>
      <c r="B72" s="193"/>
      <c r="C72" s="193"/>
      <c r="D72" s="194"/>
      <c r="E72" s="74">
        <v>17</v>
      </c>
      <c r="F72" s="64">
        <v>17</v>
      </c>
      <c r="G72" s="64">
        <v>0</v>
      </c>
      <c r="H72" s="123">
        <v>1</v>
      </c>
      <c r="I72" s="64">
        <v>0</v>
      </c>
      <c r="J72" s="65">
        <v>1</v>
      </c>
      <c r="K72" s="65">
        <v>0</v>
      </c>
      <c r="L72" s="66">
        <v>6</v>
      </c>
      <c r="M72" s="64">
        <v>0</v>
      </c>
      <c r="N72" s="64">
        <v>10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7">
        <v>0</v>
      </c>
      <c r="V72" s="148"/>
      <c r="W72" s="41"/>
    </row>
    <row r="73" spans="1:23" s="1" customFormat="1" ht="34.5" customHeight="1" thickBot="1" x14ac:dyDescent="0.3">
      <c r="A73" s="187" t="s">
        <v>103</v>
      </c>
      <c r="B73" s="188"/>
      <c r="C73" s="188"/>
      <c r="D73" s="189"/>
      <c r="E73" s="79">
        <v>17</v>
      </c>
      <c r="F73" s="79">
        <v>17</v>
      </c>
      <c r="G73" s="79">
        <v>0</v>
      </c>
      <c r="H73" s="79">
        <v>1</v>
      </c>
      <c r="I73" s="79">
        <v>0</v>
      </c>
      <c r="J73" s="80">
        <v>1</v>
      </c>
      <c r="K73" s="80">
        <v>0</v>
      </c>
      <c r="L73" s="94">
        <v>6</v>
      </c>
      <c r="M73" s="79">
        <v>0</v>
      </c>
      <c r="N73" s="79">
        <v>10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81">
        <v>0</v>
      </c>
      <c r="V73" s="148"/>
      <c r="W73" s="41"/>
    </row>
    <row r="74" spans="1:23" s="1" customFormat="1" ht="33.75" customHeight="1" x14ac:dyDescent="0.25">
      <c r="A74" s="181" t="s">
        <v>55</v>
      </c>
      <c r="B74" s="182"/>
      <c r="C74" s="182"/>
      <c r="D74" s="182"/>
      <c r="E74" s="64">
        <f>E75+E76+E77+E78+E79</f>
        <v>288</v>
      </c>
      <c r="F74" s="64">
        <f t="shared" ref="F74:U74" si="10">F75+F76+F77+F78+F79</f>
        <v>286</v>
      </c>
      <c r="G74" s="64">
        <f t="shared" si="10"/>
        <v>2</v>
      </c>
      <c r="H74" s="64">
        <f t="shared" si="10"/>
        <v>11</v>
      </c>
      <c r="I74" s="64">
        <f t="shared" si="10"/>
        <v>2</v>
      </c>
      <c r="J74" s="65">
        <f t="shared" si="10"/>
        <v>28</v>
      </c>
      <c r="K74" s="65">
        <f t="shared" si="10"/>
        <v>2</v>
      </c>
      <c r="L74" s="64">
        <f t="shared" si="10"/>
        <v>109</v>
      </c>
      <c r="M74" s="64">
        <f t="shared" si="10"/>
        <v>2</v>
      </c>
      <c r="N74" s="64">
        <f t="shared" si="10"/>
        <v>154</v>
      </c>
      <c r="O74" s="64">
        <f t="shared" si="10"/>
        <v>0</v>
      </c>
      <c r="P74" s="64">
        <f t="shared" si="10"/>
        <v>5</v>
      </c>
      <c r="Q74" s="64">
        <f t="shared" si="10"/>
        <v>0</v>
      </c>
      <c r="R74" s="64">
        <f t="shared" si="10"/>
        <v>5</v>
      </c>
      <c r="S74" s="64">
        <f t="shared" si="10"/>
        <v>0</v>
      </c>
      <c r="T74" s="64">
        <f t="shared" si="10"/>
        <v>0</v>
      </c>
      <c r="U74" s="67">
        <f t="shared" si="10"/>
        <v>0</v>
      </c>
      <c r="V74" s="148"/>
      <c r="W74" s="41"/>
    </row>
    <row r="75" spans="1:23" s="1" customFormat="1" ht="15.75" customHeight="1" x14ac:dyDescent="0.25">
      <c r="A75" s="183" t="s">
        <v>96</v>
      </c>
      <c r="B75" s="184"/>
      <c r="C75" s="184"/>
      <c r="D75" s="184"/>
      <c r="E75" s="18">
        <v>82</v>
      </c>
      <c r="F75" s="18">
        <v>82</v>
      </c>
      <c r="G75" s="18">
        <v>0</v>
      </c>
      <c r="H75" s="18">
        <v>3</v>
      </c>
      <c r="I75" s="18">
        <v>2</v>
      </c>
      <c r="J75" s="19">
        <v>5</v>
      </c>
      <c r="K75" s="19">
        <v>0</v>
      </c>
      <c r="L75" s="20">
        <v>47</v>
      </c>
      <c r="M75" s="18">
        <v>0</v>
      </c>
      <c r="N75" s="18">
        <v>26</v>
      </c>
      <c r="O75" s="18">
        <v>0</v>
      </c>
      <c r="P75" s="18">
        <v>2</v>
      </c>
      <c r="Q75" s="18">
        <v>0</v>
      </c>
      <c r="R75" s="18">
        <v>2</v>
      </c>
      <c r="S75" s="18">
        <v>0</v>
      </c>
      <c r="T75" s="18">
        <v>0</v>
      </c>
      <c r="U75" s="30">
        <v>0</v>
      </c>
      <c r="V75" s="148"/>
      <c r="W75" s="41"/>
    </row>
    <row r="76" spans="1:23" s="1" customFormat="1" ht="15.75" x14ac:dyDescent="0.25">
      <c r="A76" s="183" t="s">
        <v>56</v>
      </c>
      <c r="B76" s="184"/>
      <c r="C76" s="184"/>
      <c r="D76" s="184"/>
      <c r="E76" s="18">
        <v>85</v>
      </c>
      <c r="F76" s="18">
        <v>83</v>
      </c>
      <c r="G76" s="18">
        <v>2</v>
      </c>
      <c r="H76" s="18">
        <v>1</v>
      </c>
      <c r="I76" s="18">
        <v>0</v>
      </c>
      <c r="J76" s="19">
        <v>10</v>
      </c>
      <c r="K76" s="19">
        <v>2</v>
      </c>
      <c r="L76" s="20">
        <v>10</v>
      </c>
      <c r="M76" s="18">
        <v>2</v>
      </c>
      <c r="N76" s="18">
        <v>72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30">
        <v>0</v>
      </c>
      <c r="V76" s="148"/>
      <c r="W76" s="41"/>
    </row>
    <row r="77" spans="1:23" s="1" customFormat="1" ht="37.5" customHeight="1" x14ac:dyDescent="0.25">
      <c r="A77" s="183" t="s">
        <v>70</v>
      </c>
      <c r="B77" s="184"/>
      <c r="C77" s="184"/>
      <c r="D77" s="184"/>
      <c r="E77" s="18">
        <v>42</v>
      </c>
      <c r="F77" s="18">
        <v>42</v>
      </c>
      <c r="G77" s="18">
        <v>0</v>
      </c>
      <c r="H77" s="18">
        <v>1</v>
      </c>
      <c r="I77" s="18">
        <v>0</v>
      </c>
      <c r="J77" s="19">
        <v>3</v>
      </c>
      <c r="K77" s="19">
        <v>0</v>
      </c>
      <c r="L77" s="20">
        <v>24</v>
      </c>
      <c r="M77" s="18">
        <v>0</v>
      </c>
      <c r="N77" s="18">
        <v>16</v>
      </c>
      <c r="O77" s="18">
        <v>0</v>
      </c>
      <c r="P77" s="18">
        <v>0</v>
      </c>
      <c r="Q77" s="18">
        <v>0</v>
      </c>
      <c r="R77" s="18">
        <v>1</v>
      </c>
      <c r="S77" s="18">
        <v>0</v>
      </c>
      <c r="T77" s="18">
        <v>0</v>
      </c>
      <c r="U77" s="30">
        <v>0</v>
      </c>
      <c r="V77" s="148"/>
      <c r="W77" s="41"/>
    </row>
    <row r="78" spans="1:23" s="1" customFormat="1" ht="37.5" customHeight="1" x14ac:dyDescent="0.25">
      <c r="A78" s="201" t="s">
        <v>112</v>
      </c>
      <c r="B78" s="202"/>
      <c r="C78" s="202"/>
      <c r="D78" s="202"/>
      <c r="E78" s="18">
        <v>59</v>
      </c>
      <c r="F78" s="18">
        <v>59</v>
      </c>
      <c r="G78" s="18">
        <v>0</v>
      </c>
      <c r="H78" s="18">
        <v>5</v>
      </c>
      <c r="I78" s="18">
        <v>0</v>
      </c>
      <c r="J78" s="19">
        <v>10</v>
      </c>
      <c r="K78" s="19">
        <v>0</v>
      </c>
      <c r="L78" s="20">
        <v>26</v>
      </c>
      <c r="M78" s="18">
        <v>0</v>
      </c>
      <c r="N78" s="18">
        <v>23</v>
      </c>
      <c r="O78" s="18">
        <v>0</v>
      </c>
      <c r="P78" s="18">
        <v>3</v>
      </c>
      <c r="Q78" s="18">
        <v>0</v>
      </c>
      <c r="R78" s="18">
        <v>2</v>
      </c>
      <c r="S78" s="18">
        <v>0</v>
      </c>
      <c r="T78" s="18">
        <v>0</v>
      </c>
      <c r="U78" s="30">
        <v>0</v>
      </c>
      <c r="V78" s="148"/>
      <c r="W78" s="41"/>
    </row>
    <row r="79" spans="1:23" s="1" customFormat="1" ht="38.25" customHeight="1" thickBot="1" x14ac:dyDescent="0.3">
      <c r="A79" s="179" t="s">
        <v>140</v>
      </c>
      <c r="B79" s="180"/>
      <c r="C79" s="180"/>
      <c r="D79" s="180"/>
      <c r="E79" s="31">
        <v>20</v>
      </c>
      <c r="F79" s="31">
        <v>20</v>
      </c>
      <c r="G79" s="31">
        <v>0</v>
      </c>
      <c r="H79" s="31">
        <v>1</v>
      </c>
      <c r="I79" s="31">
        <v>0</v>
      </c>
      <c r="J79" s="32">
        <v>0</v>
      </c>
      <c r="K79" s="32">
        <v>0</v>
      </c>
      <c r="L79" s="33">
        <v>2</v>
      </c>
      <c r="M79" s="31">
        <v>0</v>
      </c>
      <c r="N79" s="31">
        <v>17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4">
        <v>0</v>
      </c>
      <c r="V79" s="148"/>
      <c r="W79" s="41"/>
    </row>
    <row r="80" spans="1:23" ht="18.75" x14ac:dyDescent="0.25">
      <c r="A80" s="181" t="s">
        <v>20</v>
      </c>
      <c r="B80" s="195"/>
      <c r="C80" s="195"/>
      <c r="D80" s="196"/>
      <c r="E80" s="64">
        <f>E81+E82+E83</f>
        <v>161</v>
      </c>
      <c r="F80" s="64">
        <f t="shared" ref="F80:U80" si="11">F81+F82+F83</f>
        <v>161</v>
      </c>
      <c r="G80" s="64">
        <f t="shared" si="11"/>
        <v>0</v>
      </c>
      <c r="H80" s="64">
        <f t="shared" si="11"/>
        <v>11</v>
      </c>
      <c r="I80" s="64">
        <f t="shared" si="11"/>
        <v>0</v>
      </c>
      <c r="J80" s="65">
        <f t="shared" si="11"/>
        <v>22</v>
      </c>
      <c r="K80" s="65">
        <f t="shared" si="11"/>
        <v>19</v>
      </c>
      <c r="L80" s="64">
        <f t="shared" si="11"/>
        <v>108</v>
      </c>
      <c r="M80" s="64">
        <f t="shared" si="11"/>
        <v>0</v>
      </c>
      <c r="N80" s="64">
        <f t="shared" si="11"/>
        <v>34</v>
      </c>
      <c r="O80" s="64">
        <f t="shared" si="11"/>
        <v>0</v>
      </c>
      <c r="P80" s="64">
        <f t="shared" si="11"/>
        <v>3</v>
      </c>
      <c r="Q80" s="64">
        <f t="shared" si="11"/>
        <v>0</v>
      </c>
      <c r="R80" s="64">
        <f t="shared" si="11"/>
        <v>4</v>
      </c>
      <c r="S80" s="64">
        <f t="shared" si="11"/>
        <v>0</v>
      </c>
      <c r="T80" s="64">
        <f t="shared" si="11"/>
        <v>1</v>
      </c>
      <c r="U80" s="67">
        <f t="shared" si="11"/>
        <v>0</v>
      </c>
      <c r="V80" s="148"/>
      <c r="W80" s="41"/>
    </row>
    <row r="81" spans="1:23" s="1" customFormat="1" ht="15.75" x14ac:dyDescent="0.25">
      <c r="A81" s="183" t="s">
        <v>60</v>
      </c>
      <c r="B81" s="184"/>
      <c r="C81" s="184"/>
      <c r="D81" s="197"/>
      <c r="E81" s="18">
        <v>61</v>
      </c>
      <c r="F81" s="18">
        <v>61</v>
      </c>
      <c r="G81" s="18">
        <v>0</v>
      </c>
      <c r="H81" s="18">
        <v>3</v>
      </c>
      <c r="I81" s="18">
        <v>0</v>
      </c>
      <c r="J81" s="19">
        <v>5</v>
      </c>
      <c r="K81" s="19">
        <v>10</v>
      </c>
      <c r="L81" s="20">
        <v>39</v>
      </c>
      <c r="M81" s="18">
        <v>0</v>
      </c>
      <c r="N81" s="18">
        <v>15</v>
      </c>
      <c r="O81" s="18">
        <v>0</v>
      </c>
      <c r="P81" s="18">
        <v>1</v>
      </c>
      <c r="Q81" s="18">
        <v>0</v>
      </c>
      <c r="R81" s="18">
        <v>3</v>
      </c>
      <c r="S81" s="18">
        <v>0</v>
      </c>
      <c r="T81" s="18">
        <v>0</v>
      </c>
      <c r="U81" s="30">
        <v>0</v>
      </c>
      <c r="V81" s="148"/>
      <c r="W81" s="41"/>
    </row>
    <row r="82" spans="1:23" s="37" customFormat="1" ht="18.75" customHeight="1" x14ac:dyDescent="0.25">
      <c r="A82" s="183" t="s">
        <v>123</v>
      </c>
      <c r="B82" s="184"/>
      <c r="C82" s="184"/>
      <c r="D82" s="197"/>
      <c r="E82" s="24">
        <v>21</v>
      </c>
      <c r="F82" s="24">
        <v>21</v>
      </c>
      <c r="G82" s="18">
        <v>0</v>
      </c>
      <c r="H82" s="18">
        <v>5</v>
      </c>
      <c r="I82" s="18">
        <v>0</v>
      </c>
      <c r="J82" s="19">
        <v>0</v>
      </c>
      <c r="K82" s="19">
        <v>4</v>
      </c>
      <c r="L82" s="20">
        <v>13</v>
      </c>
      <c r="M82" s="18">
        <v>0</v>
      </c>
      <c r="N82" s="18">
        <v>3</v>
      </c>
      <c r="O82" s="18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9">
        <v>0</v>
      </c>
      <c r="V82" s="148"/>
      <c r="W82" s="41"/>
    </row>
    <row r="83" spans="1:23" s="1" customFormat="1" ht="16.5" customHeight="1" thickBot="1" x14ac:dyDescent="0.3">
      <c r="A83" s="179" t="s">
        <v>41</v>
      </c>
      <c r="B83" s="180"/>
      <c r="C83" s="180"/>
      <c r="D83" s="190"/>
      <c r="E83" s="68">
        <v>79</v>
      </c>
      <c r="F83" s="68">
        <v>79</v>
      </c>
      <c r="G83" s="31">
        <v>0</v>
      </c>
      <c r="H83" s="31">
        <v>3</v>
      </c>
      <c r="I83" s="31">
        <v>0</v>
      </c>
      <c r="J83" s="32">
        <v>17</v>
      </c>
      <c r="K83" s="32">
        <v>5</v>
      </c>
      <c r="L83" s="33">
        <v>56</v>
      </c>
      <c r="M83" s="31">
        <v>0</v>
      </c>
      <c r="N83" s="31">
        <v>16</v>
      </c>
      <c r="O83" s="31">
        <v>0</v>
      </c>
      <c r="P83" s="31">
        <v>2</v>
      </c>
      <c r="Q83" s="31">
        <v>0</v>
      </c>
      <c r="R83" s="31">
        <v>1</v>
      </c>
      <c r="S83" s="31">
        <v>0</v>
      </c>
      <c r="T83" s="31">
        <v>1</v>
      </c>
      <c r="U83" s="34">
        <v>0</v>
      </c>
      <c r="V83" s="148"/>
      <c r="W83" s="41"/>
    </row>
    <row r="84" spans="1:23" ht="18.75" x14ac:dyDescent="0.25">
      <c r="A84" s="181" t="s">
        <v>10</v>
      </c>
      <c r="B84" s="182"/>
      <c r="C84" s="182"/>
      <c r="D84" s="191"/>
      <c r="E84" s="64">
        <v>14</v>
      </c>
      <c r="F84" s="64">
        <v>14</v>
      </c>
      <c r="G84" s="64">
        <v>0</v>
      </c>
      <c r="H84" s="64">
        <v>1</v>
      </c>
      <c r="I84" s="64">
        <v>0</v>
      </c>
      <c r="J84" s="65">
        <v>3</v>
      </c>
      <c r="K84" s="65">
        <v>0</v>
      </c>
      <c r="L84" s="66">
        <v>12</v>
      </c>
      <c r="M84" s="64">
        <v>0</v>
      </c>
      <c r="N84" s="64">
        <v>1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7">
        <v>0</v>
      </c>
      <c r="V84" s="148"/>
      <c r="W84" s="41"/>
    </row>
    <row r="85" spans="1:23" s="1" customFormat="1" ht="34.5" customHeight="1" thickBot="1" x14ac:dyDescent="0.3">
      <c r="A85" s="179" t="s">
        <v>104</v>
      </c>
      <c r="B85" s="180"/>
      <c r="C85" s="180"/>
      <c r="D85" s="190"/>
      <c r="E85" s="31">
        <v>14</v>
      </c>
      <c r="F85" s="31">
        <v>14</v>
      </c>
      <c r="G85" s="31">
        <v>0</v>
      </c>
      <c r="H85" s="31">
        <v>1</v>
      </c>
      <c r="I85" s="31">
        <v>0</v>
      </c>
      <c r="J85" s="32">
        <v>3</v>
      </c>
      <c r="K85" s="32">
        <v>0</v>
      </c>
      <c r="L85" s="31">
        <v>12</v>
      </c>
      <c r="M85" s="31">
        <v>0</v>
      </c>
      <c r="N85" s="31">
        <v>1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4">
        <v>0</v>
      </c>
      <c r="V85" s="148"/>
      <c r="W85" s="41"/>
    </row>
    <row r="86" spans="1:23" ht="38.25" customHeight="1" x14ac:dyDescent="0.25">
      <c r="A86" s="181" t="s">
        <v>11</v>
      </c>
      <c r="B86" s="182"/>
      <c r="C86" s="182"/>
      <c r="D86" s="191"/>
      <c r="E86" s="64">
        <v>44</v>
      </c>
      <c r="F86" s="64">
        <v>44</v>
      </c>
      <c r="G86" s="64">
        <v>0</v>
      </c>
      <c r="H86" s="64">
        <v>3</v>
      </c>
      <c r="I86" s="64">
        <v>4</v>
      </c>
      <c r="J86" s="65">
        <v>0</v>
      </c>
      <c r="K86" s="65">
        <v>0</v>
      </c>
      <c r="L86" s="66">
        <v>31</v>
      </c>
      <c r="M86" s="64">
        <v>0</v>
      </c>
      <c r="N86" s="64">
        <v>0</v>
      </c>
      <c r="O86" s="64">
        <v>0</v>
      </c>
      <c r="P86" s="64">
        <v>6</v>
      </c>
      <c r="Q86" s="64">
        <v>0</v>
      </c>
      <c r="R86" s="64">
        <v>0</v>
      </c>
      <c r="S86" s="64">
        <v>0</v>
      </c>
      <c r="T86" s="64">
        <v>0</v>
      </c>
      <c r="U86" s="67">
        <v>0</v>
      </c>
      <c r="V86" s="148"/>
      <c r="W86" s="41"/>
    </row>
    <row r="87" spans="1:23" s="1" customFormat="1" ht="30.75" customHeight="1" thickBot="1" x14ac:dyDescent="0.3">
      <c r="A87" s="179" t="s">
        <v>99</v>
      </c>
      <c r="B87" s="180"/>
      <c r="C87" s="180"/>
      <c r="D87" s="190"/>
      <c r="E87" s="31">
        <v>44</v>
      </c>
      <c r="F87" s="31">
        <v>44</v>
      </c>
      <c r="G87" s="31">
        <v>0</v>
      </c>
      <c r="H87" s="31">
        <v>3</v>
      </c>
      <c r="I87" s="31">
        <v>4</v>
      </c>
      <c r="J87" s="32">
        <v>0</v>
      </c>
      <c r="K87" s="32">
        <v>0</v>
      </c>
      <c r="L87" s="33">
        <v>31</v>
      </c>
      <c r="M87" s="31">
        <v>0</v>
      </c>
      <c r="N87" s="31">
        <v>0</v>
      </c>
      <c r="O87" s="31">
        <v>0</v>
      </c>
      <c r="P87" s="31">
        <v>6</v>
      </c>
      <c r="Q87" s="31">
        <v>0</v>
      </c>
      <c r="R87" s="31">
        <v>0</v>
      </c>
      <c r="S87" s="31">
        <v>0</v>
      </c>
      <c r="T87" s="31">
        <v>0</v>
      </c>
      <c r="U87" s="34">
        <v>0</v>
      </c>
      <c r="V87" s="148"/>
      <c r="W87" s="41"/>
    </row>
    <row r="88" spans="1:23" s="1" customFormat="1" ht="30.75" customHeight="1" x14ac:dyDescent="0.25">
      <c r="A88" s="181" t="s">
        <v>111</v>
      </c>
      <c r="B88" s="182"/>
      <c r="C88" s="182"/>
      <c r="D88" s="191"/>
      <c r="E88" s="64">
        <v>22</v>
      </c>
      <c r="F88" s="64">
        <v>22</v>
      </c>
      <c r="G88" s="64">
        <v>0</v>
      </c>
      <c r="H88" s="64">
        <v>2</v>
      </c>
      <c r="I88" s="64">
        <v>0</v>
      </c>
      <c r="J88" s="65">
        <v>0</v>
      </c>
      <c r="K88" s="65">
        <v>1</v>
      </c>
      <c r="L88" s="66">
        <v>7</v>
      </c>
      <c r="M88" s="64">
        <v>0</v>
      </c>
      <c r="N88" s="64">
        <v>11</v>
      </c>
      <c r="O88" s="64">
        <v>0</v>
      </c>
      <c r="P88" s="64">
        <v>0</v>
      </c>
      <c r="Q88" s="64">
        <v>0</v>
      </c>
      <c r="R88" s="64">
        <v>2</v>
      </c>
      <c r="S88" s="64">
        <v>0</v>
      </c>
      <c r="T88" s="64">
        <v>0</v>
      </c>
      <c r="U88" s="67">
        <v>0</v>
      </c>
      <c r="V88" s="148"/>
      <c r="W88" s="41"/>
    </row>
    <row r="89" spans="1:23" s="37" customFormat="1" ht="30.75" customHeight="1" thickBot="1" x14ac:dyDescent="0.3">
      <c r="A89" s="187" t="s">
        <v>127</v>
      </c>
      <c r="B89" s="188"/>
      <c r="C89" s="188"/>
      <c r="D89" s="189"/>
      <c r="E89" s="79">
        <v>22</v>
      </c>
      <c r="F89" s="79">
        <v>22</v>
      </c>
      <c r="G89" s="79">
        <v>0</v>
      </c>
      <c r="H89" s="79">
        <v>2</v>
      </c>
      <c r="I89" s="79">
        <v>0</v>
      </c>
      <c r="J89" s="80">
        <v>0</v>
      </c>
      <c r="K89" s="80">
        <v>1</v>
      </c>
      <c r="L89" s="94">
        <v>7</v>
      </c>
      <c r="M89" s="79">
        <v>0</v>
      </c>
      <c r="N89" s="79">
        <v>11</v>
      </c>
      <c r="O89" s="79">
        <v>0</v>
      </c>
      <c r="P89" s="79">
        <v>0</v>
      </c>
      <c r="Q89" s="79">
        <v>0</v>
      </c>
      <c r="R89" s="79">
        <v>2</v>
      </c>
      <c r="S89" s="79">
        <v>0</v>
      </c>
      <c r="T89" s="79">
        <v>0</v>
      </c>
      <c r="U89" s="81">
        <v>0</v>
      </c>
      <c r="V89" s="148"/>
      <c r="W89" s="41"/>
    </row>
    <row r="90" spans="1:23" s="1" customFormat="1" ht="39.75" customHeight="1" x14ac:dyDescent="0.25">
      <c r="A90" s="181" t="s">
        <v>100</v>
      </c>
      <c r="B90" s="182"/>
      <c r="C90" s="182"/>
      <c r="D90" s="182"/>
      <c r="E90" s="64">
        <f>E91+E92</f>
        <v>75</v>
      </c>
      <c r="F90" s="64">
        <v>68</v>
      </c>
      <c r="G90" s="64">
        <v>7</v>
      </c>
      <c r="H90" s="64">
        <f t="shared" ref="H90:U90" si="12">H91+H92</f>
        <v>2</v>
      </c>
      <c r="I90" s="64">
        <f t="shared" si="12"/>
        <v>0</v>
      </c>
      <c r="J90" s="65">
        <f t="shared" si="12"/>
        <v>11</v>
      </c>
      <c r="K90" s="65">
        <f t="shared" si="12"/>
        <v>0</v>
      </c>
      <c r="L90" s="64">
        <f t="shared" si="12"/>
        <v>49</v>
      </c>
      <c r="M90" s="64">
        <f t="shared" si="12"/>
        <v>2</v>
      </c>
      <c r="N90" s="64">
        <f t="shared" si="12"/>
        <v>19</v>
      </c>
      <c r="O90" s="64">
        <f t="shared" si="12"/>
        <v>0</v>
      </c>
      <c r="P90" s="64">
        <f t="shared" si="12"/>
        <v>2</v>
      </c>
      <c r="Q90" s="64">
        <f t="shared" si="12"/>
        <v>0</v>
      </c>
      <c r="R90" s="64">
        <f t="shared" si="12"/>
        <v>1</v>
      </c>
      <c r="S90" s="64">
        <f t="shared" si="12"/>
        <v>0</v>
      </c>
      <c r="T90" s="64">
        <f t="shared" si="12"/>
        <v>0</v>
      </c>
      <c r="U90" s="67">
        <f t="shared" si="12"/>
        <v>0</v>
      </c>
      <c r="V90" s="148"/>
      <c r="W90" s="41"/>
    </row>
    <row r="91" spans="1:23" s="1" customFormat="1" ht="30.75" customHeight="1" x14ac:dyDescent="0.25">
      <c r="A91" s="185" t="s">
        <v>143</v>
      </c>
      <c r="B91" s="186"/>
      <c r="C91" s="186"/>
      <c r="D91" s="186"/>
      <c r="E91" s="24">
        <v>20</v>
      </c>
      <c r="F91" s="24">
        <v>19</v>
      </c>
      <c r="G91" s="24">
        <v>1</v>
      </c>
      <c r="H91" s="24">
        <v>0</v>
      </c>
      <c r="I91" s="24">
        <v>0</v>
      </c>
      <c r="J91" s="26">
        <v>2</v>
      </c>
      <c r="K91" s="26">
        <v>0</v>
      </c>
      <c r="L91" s="27">
        <v>16</v>
      </c>
      <c r="M91" s="28">
        <v>1</v>
      </c>
      <c r="N91" s="28">
        <v>2</v>
      </c>
      <c r="O91" s="28">
        <v>0</v>
      </c>
      <c r="P91" s="28">
        <v>0</v>
      </c>
      <c r="Q91" s="28">
        <v>0</v>
      </c>
      <c r="R91" s="28">
        <v>1</v>
      </c>
      <c r="S91" s="28">
        <v>0</v>
      </c>
      <c r="T91" s="28">
        <v>0</v>
      </c>
      <c r="U91" s="29">
        <v>0</v>
      </c>
      <c r="V91" s="148"/>
      <c r="W91" s="41"/>
    </row>
    <row r="92" spans="1:23" s="1" customFormat="1" ht="21" customHeight="1" thickBot="1" x14ac:dyDescent="0.3">
      <c r="A92" s="179" t="s">
        <v>52</v>
      </c>
      <c r="B92" s="180"/>
      <c r="C92" s="180"/>
      <c r="D92" s="180"/>
      <c r="E92" s="31">
        <v>55</v>
      </c>
      <c r="F92" s="31">
        <v>54</v>
      </c>
      <c r="G92" s="31">
        <v>1</v>
      </c>
      <c r="H92" s="31">
        <v>2</v>
      </c>
      <c r="I92" s="31">
        <v>0</v>
      </c>
      <c r="J92" s="32">
        <v>9</v>
      </c>
      <c r="K92" s="32">
        <v>0</v>
      </c>
      <c r="L92" s="31">
        <v>33</v>
      </c>
      <c r="M92" s="31">
        <v>1</v>
      </c>
      <c r="N92" s="31">
        <v>17</v>
      </c>
      <c r="O92" s="31">
        <v>0</v>
      </c>
      <c r="P92" s="31">
        <v>2</v>
      </c>
      <c r="Q92" s="31">
        <v>0</v>
      </c>
      <c r="R92" s="31">
        <v>0</v>
      </c>
      <c r="S92" s="31">
        <v>0</v>
      </c>
      <c r="T92" s="31">
        <v>0</v>
      </c>
      <c r="U92" s="34">
        <v>0</v>
      </c>
      <c r="V92" s="148"/>
      <c r="W92" s="41"/>
    </row>
    <row r="93" spans="1:23" s="1" customFormat="1" ht="59.25" customHeight="1" x14ac:dyDescent="0.25">
      <c r="A93" s="181" t="s">
        <v>12</v>
      </c>
      <c r="B93" s="182"/>
      <c r="C93" s="182"/>
      <c r="D93" s="191"/>
      <c r="E93" s="97">
        <v>42</v>
      </c>
      <c r="F93" s="97">
        <v>36</v>
      </c>
      <c r="G93" s="97">
        <v>6</v>
      </c>
      <c r="H93" s="97">
        <v>1</v>
      </c>
      <c r="I93" s="97">
        <v>1</v>
      </c>
      <c r="J93" s="99">
        <v>2</v>
      </c>
      <c r="K93" s="99">
        <v>0</v>
      </c>
      <c r="L93" s="124">
        <v>31</v>
      </c>
      <c r="M93" s="125">
        <v>3</v>
      </c>
      <c r="N93" s="125">
        <v>1</v>
      </c>
      <c r="O93" s="125">
        <v>2</v>
      </c>
      <c r="P93" s="64">
        <v>0</v>
      </c>
      <c r="Q93" s="64">
        <v>0</v>
      </c>
      <c r="R93" s="64">
        <v>2</v>
      </c>
      <c r="S93" s="64">
        <v>0</v>
      </c>
      <c r="T93" s="64">
        <v>1</v>
      </c>
      <c r="U93" s="67">
        <v>0</v>
      </c>
      <c r="V93" s="148"/>
      <c r="W93" s="41"/>
    </row>
    <row r="94" spans="1:23" s="1" customFormat="1" ht="19.5" customHeight="1" thickBot="1" x14ac:dyDescent="0.3">
      <c r="A94" s="205" t="s">
        <v>83</v>
      </c>
      <c r="B94" s="206"/>
      <c r="C94" s="206"/>
      <c r="D94" s="266"/>
      <c r="E94" s="79">
        <v>42</v>
      </c>
      <c r="F94" s="79">
        <v>36</v>
      </c>
      <c r="G94" s="79">
        <v>6</v>
      </c>
      <c r="H94" s="79">
        <v>1</v>
      </c>
      <c r="I94" s="79">
        <v>1</v>
      </c>
      <c r="J94" s="80">
        <v>2</v>
      </c>
      <c r="K94" s="80">
        <v>0</v>
      </c>
      <c r="L94" s="94">
        <v>31</v>
      </c>
      <c r="M94" s="79">
        <v>3</v>
      </c>
      <c r="N94" s="79">
        <v>1</v>
      </c>
      <c r="O94" s="79">
        <v>2</v>
      </c>
      <c r="P94" s="79">
        <v>0</v>
      </c>
      <c r="Q94" s="79">
        <v>0</v>
      </c>
      <c r="R94" s="79">
        <v>2</v>
      </c>
      <c r="S94" s="79">
        <v>0</v>
      </c>
      <c r="T94" s="79">
        <v>1</v>
      </c>
      <c r="U94" s="81">
        <v>0</v>
      </c>
      <c r="V94" s="148"/>
      <c r="W94" s="41"/>
    </row>
    <row r="95" spans="1:23" s="1" customFormat="1" ht="19.5" customHeight="1" x14ac:dyDescent="0.25">
      <c r="A95" s="181" t="s">
        <v>84</v>
      </c>
      <c r="B95" s="182"/>
      <c r="C95" s="182"/>
      <c r="D95" s="182"/>
      <c r="E95" s="64">
        <f>E96+E97</f>
        <v>34</v>
      </c>
      <c r="F95" s="64">
        <f t="shared" ref="F95:U95" si="13">F96+F97</f>
        <v>34</v>
      </c>
      <c r="G95" s="64">
        <f t="shared" si="13"/>
        <v>0</v>
      </c>
      <c r="H95" s="64">
        <f t="shared" si="13"/>
        <v>0</v>
      </c>
      <c r="I95" s="64">
        <f t="shared" si="13"/>
        <v>0</v>
      </c>
      <c r="J95" s="65">
        <f t="shared" si="13"/>
        <v>6</v>
      </c>
      <c r="K95" s="65">
        <f t="shared" si="13"/>
        <v>0</v>
      </c>
      <c r="L95" s="64">
        <f t="shared" si="13"/>
        <v>30</v>
      </c>
      <c r="M95" s="64">
        <f t="shared" si="13"/>
        <v>0</v>
      </c>
      <c r="N95" s="64">
        <f t="shared" si="13"/>
        <v>1</v>
      </c>
      <c r="O95" s="64">
        <f t="shared" si="13"/>
        <v>0</v>
      </c>
      <c r="P95" s="64">
        <f t="shared" si="13"/>
        <v>0</v>
      </c>
      <c r="Q95" s="64">
        <f t="shared" si="13"/>
        <v>0</v>
      </c>
      <c r="R95" s="64">
        <f t="shared" si="13"/>
        <v>2</v>
      </c>
      <c r="S95" s="64">
        <f t="shared" si="13"/>
        <v>0</v>
      </c>
      <c r="T95" s="64">
        <f t="shared" si="13"/>
        <v>1</v>
      </c>
      <c r="U95" s="67">
        <f t="shared" si="13"/>
        <v>0</v>
      </c>
      <c r="V95" s="148"/>
      <c r="W95" s="41"/>
    </row>
    <row r="96" spans="1:23" s="1" customFormat="1" ht="36.75" customHeight="1" x14ac:dyDescent="0.25">
      <c r="A96" s="183" t="s">
        <v>85</v>
      </c>
      <c r="B96" s="184"/>
      <c r="C96" s="184"/>
      <c r="D96" s="184"/>
      <c r="E96" s="18">
        <v>22</v>
      </c>
      <c r="F96" s="18">
        <v>22</v>
      </c>
      <c r="G96" s="18">
        <v>0</v>
      </c>
      <c r="H96" s="18">
        <v>0</v>
      </c>
      <c r="I96" s="18">
        <v>0</v>
      </c>
      <c r="J96" s="19">
        <v>1</v>
      </c>
      <c r="K96" s="19">
        <v>0</v>
      </c>
      <c r="L96" s="20">
        <v>21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1</v>
      </c>
      <c r="S96" s="18">
        <v>0</v>
      </c>
      <c r="T96" s="18">
        <v>0</v>
      </c>
      <c r="U96" s="30">
        <v>0</v>
      </c>
      <c r="V96" s="148"/>
      <c r="W96" s="41"/>
    </row>
    <row r="97" spans="1:23" s="1" customFormat="1" ht="19.5" customHeight="1" thickBot="1" x14ac:dyDescent="0.3">
      <c r="A97" s="179" t="s">
        <v>86</v>
      </c>
      <c r="B97" s="180"/>
      <c r="C97" s="180"/>
      <c r="D97" s="180"/>
      <c r="E97" s="31">
        <v>12</v>
      </c>
      <c r="F97" s="31">
        <v>12</v>
      </c>
      <c r="G97" s="31">
        <v>0</v>
      </c>
      <c r="H97" s="31">
        <v>0</v>
      </c>
      <c r="I97" s="31">
        <v>0</v>
      </c>
      <c r="J97" s="32">
        <v>5</v>
      </c>
      <c r="K97" s="32">
        <v>0</v>
      </c>
      <c r="L97" s="33">
        <v>9</v>
      </c>
      <c r="M97" s="31">
        <v>0</v>
      </c>
      <c r="N97" s="31">
        <v>1</v>
      </c>
      <c r="O97" s="31">
        <v>0</v>
      </c>
      <c r="P97" s="31">
        <v>0</v>
      </c>
      <c r="Q97" s="31">
        <v>0</v>
      </c>
      <c r="R97" s="31">
        <v>1</v>
      </c>
      <c r="S97" s="31">
        <v>0</v>
      </c>
      <c r="T97" s="31">
        <v>1</v>
      </c>
      <c r="U97" s="34">
        <v>0</v>
      </c>
      <c r="V97" s="148"/>
      <c r="W97" s="41"/>
    </row>
    <row r="98" spans="1:23" s="1" customFormat="1" ht="18.75" customHeight="1" x14ac:dyDescent="0.25">
      <c r="A98" s="181" t="s">
        <v>42</v>
      </c>
      <c r="B98" s="182"/>
      <c r="C98" s="182"/>
      <c r="D98" s="191"/>
      <c r="E98" s="97">
        <f>E99+E100+E101</f>
        <v>77</v>
      </c>
      <c r="F98" s="97">
        <f t="shared" ref="F98:U98" si="14">F99+F100+F101</f>
        <v>74</v>
      </c>
      <c r="G98" s="97">
        <f t="shared" si="14"/>
        <v>3</v>
      </c>
      <c r="H98" s="97">
        <f t="shared" si="14"/>
        <v>6</v>
      </c>
      <c r="I98" s="97">
        <f t="shared" si="14"/>
        <v>1</v>
      </c>
      <c r="J98" s="99">
        <f t="shared" si="14"/>
        <v>0</v>
      </c>
      <c r="K98" s="99">
        <f t="shared" si="14"/>
        <v>0</v>
      </c>
      <c r="L98" s="97">
        <f t="shared" si="14"/>
        <v>39</v>
      </c>
      <c r="M98" s="97">
        <f t="shared" si="14"/>
        <v>0</v>
      </c>
      <c r="N98" s="97">
        <f t="shared" si="14"/>
        <v>2</v>
      </c>
      <c r="O98" s="97">
        <f t="shared" si="14"/>
        <v>0</v>
      </c>
      <c r="P98" s="97">
        <f t="shared" si="14"/>
        <v>3</v>
      </c>
      <c r="Q98" s="97">
        <f t="shared" si="14"/>
        <v>0</v>
      </c>
      <c r="R98" s="97">
        <f t="shared" si="14"/>
        <v>26</v>
      </c>
      <c r="S98" s="97">
        <f t="shared" si="14"/>
        <v>0</v>
      </c>
      <c r="T98" s="97">
        <f t="shared" si="14"/>
        <v>0</v>
      </c>
      <c r="U98" s="97">
        <f t="shared" si="14"/>
        <v>0</v>
      </c>
      <c r="V98" s="148"/>
      <c r="W98" s="41"/>
    </row>
    <row r="99" spans="1:23" s="1" customFormat="1" ht="22.5" customHeight="1" x14ac:dyDescent="0.25">
      <c r="A99" s="183" t="s">
        <v>43</v>
      </c>
      <c r="B99" s="184"/>
      <c r="C99" s="184"/>
      <c r="D99" s="197"/>
      <c r="E99" s="18">
        <v>40</v>
      </c>
      <c r="F99" s="18">
        <v>37</v>
      </c>
      <c r="G99" s="18">
        <v>3</v>
      </c>
      <c r="H99" s="18">
        <v>2</v>
      </c>
      <c r="I99" s="18">
        <v>1</v>
      </c>
      <c r="J99" s="19">
        <v>0</v>
      </c>
      <c r="K99" s="19">
        <v>0</v>
      </c>
      <c r="L99" s="20">
        <v>19</v>
      </c>
      <c r="M99" s="18">
        <v>0</v>
      </c>
      <c r="N99" s="18">
        <v>1</v>
      </c>
      <c r="O99" s="18">
        <v>0</v>
      </c>
      <c r="P99" s="18">
        <v>3</v>
      </c>
      <c r="Q99" s="18">
        <v>0</v>
      </c>
      <c r="R99" s="18">
        <v>14</v>
      </c>
      <c r="S99" s="18">
        <v>0</v>
      </c>
      <c r="T99" s="18">
        <v>0</v>
      </c>
      <c r="U99" s="30">
        <v>0</v>
      </c>
      <c r="V99" s="148"/>
      <c r="W99" s="41"/>
    </row>
    <row r="100" spans="1:23" s="1" customFormat="1" ht="22.5" customHeight="1" x14ac:dyDescent="0.25">
      <c r="A100" s="183" t="s">
        <v>109</v>
      </c>
      <c r="B100" s="184"/>
      <c r="C100" s="184"/>
      <c r="D100" s="197"/>
      <c r="E100" s="24">
        <v>24</v>
      </c>
      <c r="F100" s="24">
        <v>24</v>
      </c>
      <c r="G100" s="24">
        <v>0</v>
      </c>
      <c r="H100" s="24">
        <v>2</v>
      </c>
      <c r="I100" s="24">
        <v>0</v>
      </c>
      <c r="J100" s="26">
        <v>0</v>
      </c>
      <c r="K100" s="26">
        <v>0</v>
      </c>
      <c r="L100" s="25">
        <v>14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8</v>
      </c>
      <c r="S100" s="24">
        <v>0</v>
      </c>
      <c r="T100" s="24">
        <v>0</v>
      </c>
      <c r="U100" s="29">
        <v>0</v>
      </c>
      <c r="V100" s="148"/>
      <c r="W100" s="41"/>
    </row>
    <row r="101" spans="1:23" s="1" customFormat="1" ht="22.5" customHeight="1" thickBot="1" x14ac:dyDescent="0.3">
      <c r="A101" s="179" t="s">
        <v>110</v>
      </c>
      <c r="B101" s="180"/>
      <c r="C101" s="180"/>
      <c r="D101" s="190"/>
      <c r="E101" s="68">
        <v>13</v>
      </c>
      <c r="F101" s="68">
        <v>13</v>
      </c>
      <c r="G101" s="68">
        <v>0</v>
      </c>
      <c r="H101" s="68">
        <v>2</v>
      </c>
      <c r="I101" s="68">
        <v>0</v>
      </c>
      <c r="J101" s="69">
        <v>0</v>
      </c>
      <c r="K101" s="69">
        <v>0</v>
      </c>
      <c r="L101" s="127">
        <v>6</v>
      </c>
      <c r="M101" s="68">
        <v>0</v>
      </c>
      <c r="N101" s="68">
        <v>1</v>
      </c>
      <c r="O101" s="68">
        <v>0</v>
      </c>
      <c r="P101" s="68">
        <v>0</v>
      </c>
      <c r="Q101" s="68">
        <v>0</v>
      </c>
      <c r="R101" s="68">
        <v>4</v>
      </c>
      <c r="S101" s="68">
        <v>0</v>
      </c>
      <c r="T101" s="68">
        <v>0</v>
      </c>
      <c r="U101" s="128">
        <v>0</v>
      </c>
      <c r="V101" s="148"/>
      <c r="W101" s="41"/>
    </row>
    <row r="102" spans="1:23" s="1" customFormat="1" ht="20.25" customHeight="1" x14ac:dyDescent="0.3">
      <c r="A102" s="192" t="s">
        <v>45</v>
      </c>
      <c r="B102" s="203"/>
      <c r="C102" s="203"/>
      <c r="D102" s="204"/>
      <c r="E102" s="97">
        <v>86</v>
      </c>
      <c r="F102" s="97">
        <v>0</v>
      </c>
      <c r="G102" s="97">
        <v>86</v>
      </c>
      <c r="H102" s="97">
        <v>0</v>
      </c>
      <c r="I102" s="97">
        <v>0</v>
      </c>
      <c r="J102" s="99">
        <v>0</v>
      </c>
      <c r="K102" s="99">
        <v>0</v>
      </c>
      <c r="L102" s="129">
        <v>0</v>
      </c>
      <c r="M102" s="97">
        <v>85</v>
      </c>
      <c r="N102" s="97">
        <v>0</v>
      </c>
      <c r="O102" s="97">
        <v>1</v>
      </c>
      <c r="P102" s="97">
        <v>0</v>
      </c>
      <c r="Q102" s="97">
        <v>0</v>
      </c>
      <c r="R102" s="97">
        <v>0</v>
      </c>
      <c r="S102" s="97">
        <v>0</v>
      </c>
      <c r="T102" s="97">
        <v>0</v>
      </c>
      <c r="U102" s="98">
        <v>0</v>
      </c>
      <c r="V102" s="148"/>
      <c r="W102" s="41"/>
    </row>
    <row r="103" spans="1:23" s="1" customFormat="1" ht="17.25" customHeight="1" thickBot="1" x14ac:dyDescent="0.3">
      <c r="A103" s="187" t="s">
        <v>44</v>
      </c>
      <c r="B103" s="188"/>
      <c r="C103" s="188"/>
      <c r="D103" s="189"/>
      <c r="E103" s="79">
        <v>86</v>
      </c>
      <c r="F103" s="79">
        <v>0</v>
      </c>
      <c r="G103" s="79">
        <v>86</v>
      </c>
      <c r="H103" s="79">
        <v>0</v>
      </c>
      <c r="I103" s="79">
        <v>0</v>
      </c>
      <c r="J103" s="80">
        <v>0</v>
      </c>
      <c r="K103" s="80">
        <v>0</v>
      </c>
      <c r="L103" s="94">
        <v>0</v>
      </c>
      <c r="M103" s="79">
        <v>85</v>
      </c>
      <c r="N103" s="79">
        <v>0</v>
      </c>
      <c r="O103" s="79">
        <v>1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81">
        <v>0</v>
      </c>
      <c r="V103" s="148"/>
      <c r="W103" s="41"/>
    </row>
    <row r="104" spans="1:23" s="1" customFormat="1" ht="21" customHeight="1" x14ac:dyDescent="0.3">
      <c r="A104" s="192" t="s">
        <v>136</v>
      </c>
      <c r="B104" s="203"/>
      <c r="C104" s="203"/>
      <c r="D104" s="204"/>
      <c r="E104" s="95">
        <v>100</v>
      </c>
      <c r="F104" s="95">
        <v>91</v>
      </c>
      <c r="G104" s="95">
        <v>9</v>
      </c>
      <c r="H104" s="95">
        <v>4</v>
      </c>
      <c r="I104" s="95">
        <v>0</v>
      </c>
      <c r="J104" s="130">
        <v>0</v>
      </c>
      <c r="K104" s="130">
        <v>0</v>
      </c>
      <c r="L104" s="126">
        <v>51</v>
      </c>
      <c r="M104" s="95">
        <v>5</v>
      </c>
      <c r="N104" s="95">
        <v>1</v>
      </c>
      <c r="O104" s="95">
        <v>0</v>
      </c>
      <c r="P104" s="95">
        <v>1</v>
      </c>
      <c r="Q104" s="95">
        <v>0</v>
      </c>
      <c r="R104" s="95">
        <v>38</v>
      </c>
      <c r="S104" s="95">
        <v>0</v>
      </c>
      <c r="T104" s="95">
        <v>0</v>
      </c>
      <c r="U104" s="96">
        <v>0</v>
      </c>
      <c r="V104" s="148"/>
      <c r="W104" s="41"/>
    </row>
    <row r="105" spans="1:23" s="1" customFormat="1" ht="20.25" customHeight="1" thickBot="1" x14ac:dyDescent="0.3">
      <c r="A105" s="215" t="s">
        <v>137</v>
      </c>
      <c r="B105" s="216"/>
      <c r="C105" s="216"/>
      <c r="D105" s="219"/>
      <c r="E105" s="79">
        <v>100</v>
      </c>
      <c r="F105" s="79">
        <v>91</v>
      </c>
      <c r="G105" s="79">
        <v>9</v>
      </c>
      <c r="H105" s="79">
        <v>4</v>
      </c>
      <c r="I105" s="79">
        <v>0</v>
      </c>
      <c r="J105" s="80">
        <v>0</v>
      </c>
      <c r="K105" s="80">
        <v>0</v>
      </c>
      <c r="L105" s="79">
        <v>51</v>
      </c>
      <c r="M105" s="79">
        <v>5</v>
      </c>
      <c r="N105" s="79">
        <v>1</v>
      </c>
      <c r="O105" s="79">
        <v>0</v>
      </c>
      <c r="P105" s="79">
        <v>1</v>
      </c>
      <c r="Q105" s="79">
        <v>0</v>
      </c>
      <c r="R105" s="79">
        <v>38</v>
      </c>
      <c r="S105" s="79">
        <v>0</v>
      </c>
      <c r="T105" s="79">
        <v>0</v>
      </c>
      <c r="U105" s="81">
        <v>0</v>
      </c>
      <c r="V105" s="148"/>
      <c r="W105" s="41"/>
    </row>
    <row r="106" spans="1:23" s="1" customFormat="1" ht="20.25" customHeight="1" x14ac:dyDescent="0.3">
      <c r="A106" s="192" t="s">
        <v>89</v>
      </c>
      <c r="B106" s="203"/>
      <c r="C106" s="203"/>
      <c r="D106" s="203"/>
      <c r="E106" s="64">
        <f>E107+E108+E109</f>
        <v>52</v>
      </c>
      <c r="F106" s="64">
        <f t="shared" ref="F106:U106" si="15">F107+F108+F109</f>
        <v>28</v>
      </c>
      <c r="G106" s="64">
        <f t="shared" si="15"/>
        <v>24</v>
      </c>
      <c r="H106" s="64">
        <f t="shared" si="15"/>
        <v>1</v>
      </c>
      <c r="I106" s="64">
        <f t="shared" si="15"/>
        <v>5</v>
      </c>
      <c r="J106" s="65">
        <f t="shared" si="15"/>
        <v>4</v>
      </c>
      <c r="K106" s="65">
        <f t="shared" si="15"/>
        <v>9</v>
      </c>
      <c r="L106" s="64">
        <f t="shared" si="15"/>
        <v>19</v>
      </c>
      <c r="M106" s="64">
        <f t="shared" si="15"/>
        <v>12</v>
      </c>
      <c r="N106" s="64">
        <f t="shared" si="15"/>
        <v>5</v>
      </c>
      <c r="O106" s="64">
        <f t="shared" si="15"/>
        <v>2</v>
      </c>
      <c r="P106" s="64">
        <f t="shared" si="15"/>
        <v>3</v>
      </c>
      <c r="Q106" s="64">
        <f t="shared" si="15"/>
        <v>0</v>
      </c>
      <c r="R106" s="64">
        <f t="shared" si="15"/>
        <v>0</v>
      </c>
      <c r="S106" s="64">
        <f t="shared" si="15"/>
        <v>4</v>
      </c>
      <c r="T106" s="64">
        <f t="shared" si="15"/>
        <v>1</v>
      </c>
      <c r="U106" s="67">
        <f t="shared" si="15"/>
        <v>0</v>
      </c>
      <c r="V106" s="148"/>
      <c r="W106" s="41"/>
    </row>
    <row r="107" spans="1:23" s="1" customFormat="1" ht="20.25" customHeight="1" x14ac:dyDescent="0.25">
      <c r="A107" s="198" t="s">
        <v>90</v>
      </c>
      <c r="B107" s="199"/>
      <c r="C107" s="199"/>
      <c r="D107" s="199"/>
      <c r="E107" s="18">
        <v>16</v>
      </c>
      <c r="F107" s="18">
        <v>16</v>
      </c>
      <c r="G107" s="18">
        <v>0</v>
      </c>
      <c r="H107" s="18">
        <v>0</v>
      </c>
      <c r="I107" s="18">
        <v>0</v>
      </c>
      <c r="J107" s="19">
        <v>2</v>
      </c>
      <c r="K107" s="19">
        <v>0</v>
      </c>
      <c r="L107" s="20">
        <v>13</v>
      </c>
      <c r="M107" s="18">
        <v>0</v>
      </c>
      <c r="N107" s="18">
        <v>0</v>
      </c>
      <c r="O107" s="18">
        <v>0</v>
      </c>
      <c r="P107" s="18">
        <v>3</v>
      </c>
      <c r="Q107" s="18">
        <v>0</v>
      </c>
      <c r="R107" s="18">
        <v>0</v>
      </c>
      <c r="S107" s="18">
        <v>0</v>
      </c>
      <c r="T107" s="18">
        <v>0</v>
      </c>
      <c r="U107" s="30">
        <v>0</v>
      </c>
      <c r="V107" s="148"/>
      <c r="W107" s="41"/>
    </row>
    <row r="108" spans="1:23" s="1" customFormat="1" ht="20.25" customHeight="1" x14ac:dyDescent="0.25">
      <c r="A108" s="198" t="s">
        <v>65</v>
      </c>
      <c r="B108" s="199"/>
      <c r="C108" s="199"/>
      <c r="D108" s="199"/>
      <c r="E108" s="18">
        <v>23</v>
      </c>
      <c r="F108" s="18">
        <v>0</v>
      </c>
      <c r="G108" s="18">
        <v>23</v>
      </c>
      <c r="H108" s="18">
        <v>1</v>
      </c>
      <c r="I108" s="18">
        <v>5</v>
      </c>
      <c r="J108" s="19">
        <v>1</v>
      </c>
      <c r="K108" s="19">
        <v>5</v>
      </c>
      <c r="L108" s="20">
        <v>0</v>
      </c>
      <c r="M108" s="18">
        <v>12</v>
      </c>
      <c r="N108" s="18">
        <v>0</v>
      </c>
      <c r="O108" s="18">
        <v>1</v>
      </c>
      <c r="P108" s="18">
        <v>0</v>
      </c>
      <c r="Q108" s="18">
        <v>0</v>
      </c>
      <c r="R108" s="18">
        <v>0</v>
      </c>
      <c r="S108" s="18">
        <v>4</v>
      </c>
      <c r="T108" s="18">
        <v>0</v>
      </c>
      <c r="U108" s="30">
        <v>0</v>
      </c>
      <c r="V108" s="148"/>
      <c r="W108" s="41"/>
    </row>
    <row r="109" spans="1:23" s="37" customFormat="1" ht="20.25" customHeight="1" thickBot="1" x14ac:dyDescent="0.3">
      <c r="A109" s="187" t="s">
        <v>131</v>
      </c>
      <c r="B109" s="188"/>
      <c r="C109" s="188"/>
      <c r="D109" s="188"/>
      <c r="E109" s="78">
        <v>13</v>
      </c>
      <c r="F109" s="78">
        <v>12</v>
      </c>
      <c r="G109" s="78">
        <v>1</v>
      </c>
      <c r="H109" s="78">
        <v>0</v>
      </c>
      <c r="I109" s="78">
        <v>0</v>
      </c>
      <c r="J109" s="134">
        <v>1</v>
      </c>
      <c r="K109" s="134">
        <v>4</v>
      </c>
      <c r="L109" s="135">
        <v>6</v>
      </c>
      <c r="M109" s="78">
        <v>0</v>
      </c>
      <c r="N109" s="78">
        <v>5</v>
      </c>
      <c r="O109" s="78">
        <v>1</v>
      </c>
      <c r="P109" s="78">
        <v>0</v>
      </c>
      <c r="Q109" s="78">
        <v>0</v>
      </c>
      <c r="R109" s="78">
        <v>0</v>
      </c>
      <c r="S109" s="78">
        <v>0</v>
      </c>
      <c r="T109" s="78">
        <v>1</v>
      </c>
      <c r="U109" s="136">
        <v>0</v>
      </c>
      <c r="V109" s="148"/>
      <c r="W109" s="41"/>
    </row>
    <row r="110" spans="1:23" s="1" customFormat="1" ht="20.25" customHeight="1" x14ac:dyDescent="0.3">
      <c r="A110" s="217" t="s">
        <v>102</v>
      </c>
      <c r="B110" s="218"/>
      <c r="C110" s="218"/>
      <c r="D110" s="218"/>
      <c r="E110" s="64">
        <v>51</v>
      </c>
      <c r="F110" s="64">
        <v>39</v>
      </c>
      <c r="G110" s="64">
        <v>12</v>
      </c>
      <c r="H110" s="64">
        <v>0</v>
      </c>
      <c r="I110" s="64">
        <v>0</v>
      </c>
      <c r="J110" s="65">
        <v>10</v>
      </c>
      <c r="K110" s="65">
        <v>2</v>
      </c>
      <c r="L110" s="64">
        <v>47</v>
      </c>
      <c r="M110" s="64">
        <v>2</v>
      </c>
      <c r="N110" s="64">
        <v>0</v>
      </c>
      <c r="O110" s="64">
        <v>0</v>
      </c>
      <c r="P110" s="64">
        <v>2</v>
      </c>
      <c r="Q110" s="64">
        <v>0</v>
      </c>
      <c r="R110" s="64">
        <v>0</v>
      </c>
      <c r="S110" s="64">
        <v>0</v>
      </c>
      <c r="T110" s="64">
        <v>0</v>
      </c>
      <c r="U110" s="67">
        <v>0</v>
      </c>
      <c r="V110" s="148"/>
      <c r="W110" s="41"/>
    </row>
    <row r="111" spans="1:23" s="1" customFormat="1" ht="20.25" customHeight="1" thickBot="1" x14ac:dyDescent="0.3">
      <c r="A111" s="215" t="s">
        <v>48</v>
      </c>
      <c r="B111" s="216"/>
      <c r="C111" s="216"/>
      <c r="D111" s="216"/>
      <c r="E111" s="79">
        <v>51</v>
      </c>
      <c r="F111" s="79">
        <v>39</v>
      </c>
      <c r="G111" s="79">
        <v>12</v>
      </c>
      <c r="H111" s="79"/>
      <c r="I111" s="79"/>
      <c r="J111" s="80">
        <v>10</v>
      </c>
      <c r="K111" s="80">
        <v>2</v>
      </c>
      <c r="L111" s="94">
        <v>47</v>
      </c>
      <c r="M111" s="79">
        <v>2</v>
      </c>
      <c r="N111" s="79">
        <v>0</v>
      </c>
      <c r="O111" s="79">
        <v>0</v>
      </c>
      <c r="P111" s="79">
        <v>2</v>
      </c>
      <c r="Q111" s="79">
        <v>0</v>
      </c>
      <c r="R111" s="79">
        <v>0</v>
      </c>
      <c r="S111" s="79">
        <v>0</v>
      </c>
      <c r="T111" s="79">
        <v>0</v>
      </c>
      <c r="U111" s="81">
        <v>0</v>
      </c>
      <c r="V111" s="148"/>
      <c r="W111" s="41"/>
    </row>
    <row r="112" spans="1:23" s="1" customFormat="1" ht="20.25" customHeight="1" x14ac:dyDescent="0.25">
      <c r="A112" s="181" t="s">
        <v>91</v>
      </c>
      <c r="B112" s="182"/>
      <c r="C112" s="182"/>
      <c r="D112" s="182"/>
      <c r="E112" s="64">
        <v>17</v>
      </c>
      <c r="F112" s="64">
        <v>17</v>
      </c>
      <c r="G112" s="64">
        <v>0</v>
      </c>
      <c r="H112" s="64">
        <v>1</v>
      </c>
      <c r="I112" s="64">
        <v>0</v>
      </c>
      <c r="J112" s="65">
        <v>1</v>
      </c>
      <c r="K112" s="65">
        <v>0</v>
      </c>
      <c r="L112" s="66">
        <v>12</v>
      </c>
      <c r="M112" s="64">
        <v>0</v>
      </c>
      <c r="N112" s="64">
        <v>2</v>
      </c>
      <c r="O112" s="64">
        <v>0</v>
      </c>
      <c r="P112" s="64">
        <v>0</v>
      </c>
      <c r="Q112" s="64">
        <v>0</v>
      </c>
      <c r="R112" s="64">
        <v>1</v>
      </c>
      <c r="S112" s="64">
        <v>0</v>
      </c>
      <c r="T112" s="64">
        <v>1</v>
      </c>
      <c r="U112" s="67">
        <v>0</v>
      </c>
      <c r="V112" s="148"/>
      <c r="W112" s="41"/>
    </row>
    <row r="113" spans="1:23" s="1" customFormat="1" ht="20.25" customHeight="1" thickBot="1" x14ac:dyDescent="0.3">
      <c r="A113" s="265" t="s">
        <v>92</v>
      </c>
      <c r="B113" s="180"/>
      <c r="C113" s="180"/>
      <c r="D113" s="180"/>
      <c r="E113" s="31">
        <v>17</v>
      </c>
      <c r="F113" s="31">
        <v>17</v>
      </c>
      <c r="G113" s="31">
        <v>0</v>
      </c>
      <c r="H113" s="31">
        <v>1</v>
      </c>
      <c r="I113" s="31">
        <v>0</v>
      </c>
      <c r="J113" s="32">
        <v>1</v>
      </c>
      <c r="K113" s="32">
        <v>0</v>
      </c>
      <c r="L113" s="33">
        <v>12</v>
      </c>
      <c r="M113" s="31">
        <v>0</v>
      </c>
      <c r="N113" s="31">
        <v>2</v>
      </c>
      <c r="O113" s="31">
        <v>0</v>
      </c>
      <c r="P113" s="31">
        <v>0</v>
      </c>
      <c r="Q113" s="31">
        <v>0</v>
      </c>
      <c r="R113" s="31">
        <v>1</v>
      </c>
      <c r="S113" s="31">
        <v>0</v>
      </c>
      <c r="T113" s="31">
        <v>1</v>
      </c>
      <c r="U113" s="34">
        <v>0</v>
      </c>
      <c r="V113" s="148"/>
      <c r="W113" s="41"/>
    </row>
    <row r="114" spans="1:23" s="56" customFormat="1" ht="20.25" customHeight="1" x14ac:dyDescent="0.25">
      <c r="A114" s="131"/>
      <c r="B114" s="132"/>
      <c r="C114" s="132"/>
      <c r="D114" s="132"/>
      <c r="E114" s="133"/>
      <c r="F114" s="133"/>
      <c r="G114" s="133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23"/>
      <c r="W114" s="41"/>
    </row>
    <row r="115" spans="1:23" ht="15.75" x14ac:dyDescent="0.25">
      <c r="A115" s="7"/>
      <c r="B115" s="7"/>
      <c r="C115" s="7"/>
      <c r="D115" s="7"/>
      <c r="E115" s="7"/>
      <c r="F115" s="7"/>
      <c r="G115" s="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</row>
    <row r="116" spans="1:23" ht="15.75" x14ac:dyDescent="0.25">
      <c r="A116" s="255" t="s">
        <v>31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6"/>
      <c r="S116" s="7"/>
      <c r="T116" s="7"/>
      <c r="U116" s="7"/>
    </row>
    <row r="117" spans="1:23" ht="15.75" x14ac:dyDescent="0.25">
      <c r="A117" s="256" t="s">
        <v>37</v>
      </c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7"/>
      <c r="S117" s="7"/>
      <c r="T117" s="7"/>
      <c r="U117" s="7"/>
    </row>
    <row r="118" spans="1:23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3" ht="15.75" x14ac:dyDescent="0.25">
      <c r="A119" s="11" t="s">
        <v>13</v>
      </c>
      <c r="B119" s="7"/>
      <c r="C119" s="7"/>
      <c r="D119" s="256" t="s">
        <v>114</v>
      </c>
      <c r="E119" s="256"/>
      <c r="F119" s="256"/>
      <c r="G119" s="7"/>
      <c r="H119" s="7"/>
      <c r="I119" s="7"/>
      <c r="J119" s="7"/>
      <c r="K119" s="256" t="s">
        <v>134</v>
      </c>
      <c r="L119" s="256"/>
      <c r="M119" s="256"/>
      <c r="N119" s="7"/>
      <c r="O119" s="7"/>
      <c r="P119" s="7"/>
      <c r="Q119" s="7"/>
      <c r="R119" s="7"/>
      <c r="S119" s="7"/>
      <c r="T119" s="7"/>
      <c r="U119" s="7"/>
    </row>
    <row r="120" spans="1:23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</sheetData>
  <mergeCells count="125">
    <mergeCell ref="A116:Q116"/>
    <mergeCell ref="A117:Q117"/>
    <mergeCell ref="D119:F119"/>
    <mergeCell ref="K119:M119"/>
    <mergeCell ref="A17:D17"/>
    <mergeCell ref="A21:D21"/>
    <mergeCell ref="A51:D51"/>
    <mergeCell ref="A52:D52"/>
    <mergeCell ref="A53:D53"/>
    <mergeCell ref="A55:D55"/>
    <mergeCell ref="A45:D45"/>
    <mergeCell ref="A20:D20"/>
    <mergeCell ref="A38:D38"/>
    <mergeCell ref="A44:D44"/>
    <mergeCell ref="A42:D42"/>
    <mergeCell ref="A43:D43"/>
    <mergeCell ref="A18:D18"/>
    <mergeCell ref="A23:D23"/>
    <mergeCell ref="A30:D30"/>
    <mergeCell ref="A19:D19"/>
    <mergeCell ref="A22:D22"/>
    <mergeCell ref="A112:D112"/>
    <mergeCell ref="A113:D113"/>
    <mergeCell ref="A94:D94"/>
    <mergeCell ref="A108:D108"/>
    <mergeCell ref="A104:D104"/>
    <mergeCell ref="R13:S14"/>
    <mergeCell ref="T13:U14"/>
    <mergeCell ref="H13:K13"/>
    <mergeCell ref="J14:K14"/>
    <mergeCell ref="L13:M14"/>
    <mergeCell ref="N13:O14"/>
    <mergeCell ref="F13:G13"/>
    <mergeCell ref="A13:D15"/>
    <mergeCell ref="E13:E15"/>
    <mergeCell ref="F14:F15"/>
    <mergeCell ref="G14:G15"/>
    <mergeCell ref="H14:I14"/>
    <mergeCell ref="P13:Q14"/>
    <mergeCell ref="A16:D16"/>
    <mergeCell ref="A50:D50"/>
    <mergeCell ref="A48:D48"/>
    <mergeCell ref="A47:D47"/>
    <mergeCell ref="A58:D58"/>
    <mergeCell ref="A56:D56"/>
    <mergeCell ref="A54:D54"/>
    <mergeCell ref="A49:D49"/>
    <mergeCell ref="A31:D31"/>
    <mergeCell ref="A109:D109"/>
    <mergeCell ref="A26:D26"/>
    <mergeCell ref="A111:D111"/>
    <mergeCell ref="A110:D110"/>
    <mergeCell ref="A75:D75"/>
    <mergeCell ref="A98:D98"/>
    <mergeCell ref="A99:D99"/>
    <mergeCell ref="A102:D102"/>
    <mergeCell ref="A103:D103"/>
    <mergeCell ref="A93:D93"/>
    <mergeCell ref="A100:D100"/>
    <mergeCell ref="A101:D101"/>
    <mergeCell ref="A106:D106"/>
    <mergeCell ref="A107:D107"/>
    <mergeCell ref="A105:D105"/>
    <mergeCell ref="A81:D81"/>
    <mergeCell ref="A79:D79"/>
    <mergeCell ref="A71:D71"/>
    <mergeCell ref="A27:D27"/>
    <mergeCell ref="A46:D46"/>
    <mergeCell ref="A36:D36"/>
    <mergeCell ref="A39:D39"/>
    <mergeCell ref="A68:D68"/>
    <mergeCell ref="A61:D61"/>
    <mergeCell ref="A63:D63"/>
    <mergeCell ref="A28:D28"/>
    <mergeCell ref="A29:D29"/>
    <mergeCell ref="A32:D32"/>
    <mergeCell ref="A62:D62"/>
    <mergeCell ref="A65:D65"/>
    <mergeCell ref="A33:D33"/>
    <mergeCell ref="A77:D77"/>
    <mergeCell ref="A78:D78"/>
    <mergeCell ref="A35:D35"/>
    <mergeCell ref="A34:D34"/>
    <mergeCell ref="A40:D40"/>
    <mergeCell ref="A59:D59"/>
    <mergeCell ref="A67:D67"/>
    <mergeCell ref="A66:D66"/>
    <mergeCell ref="A70:D70"/>
    <mergeCell ref="A69:D69"/>
    <mergeCell ref="A64:D64"/>
    <mergeCell ref="A60:D60"/>
    <mergeCell ref="A57:D57"/>
    <mergeCell ref="A41:D41"/>
    <mergeCell ref="A37:D37"/>
    <mergeCell ref="A97:D97"/>
    <mergeCell ref="A95:D95"/>
    <mergeCell ref="A96:D96"/>
    <mergeCell ref="A91:D91"/>
    <mergeCell ref="A73:D73"/>
    <mergeCell ref="A85:D85"/>
    <mergeCell ref="A86:D86"/>
    <mergeCell ref="A72:D72"/>
    <mergeCell ref="A80:D80"/>
    <mergeCell ref="A84:D84"/>
    <mergeCell ref="A83:D83"/>
    <mergeCell ref="A82:D82"/>
    <mergeCell ref="A92:D92"/>
    <mergeCell ref="A90:D90"/>
    <mergeCell ref="A89:D89"/>
    <mergeCell ref="A74:D74"/>
    <mergeCell ref="A76:D76"/>
    <mergeCell ref="A87:D87"/>
    <mergeCell ref="A88:D88"/>
    <mergeCell ref="A24:D24"/>
    <mergeCell ref="A25:D25"/>
    <mergeCell ref="B1:S1"/>
    <mergeCell ref="B2:S2"/>
    <mergeCell ref="B3:S3"/>
    <mergeCell ref="B4:S4"/>
    <mergeCell ref="B5:S5"/>
    <mergeCell ref="B6:S6"/>
    <mergeCell ref="B7:S7"/>
    <mergeCell ref="B8:S8"/>
    <mergeCell ref="B9:S9"/>
    <mergeCell ref="B10:S10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6"/>
  <sheetViews>
    <sheetView topLeftCell="A13" zoomScale="70" zoomScaleNormal="70" workbookViewId="0">
      <selection activeCell="A40" sqref="A40:D40"/>
    </sheetView>
  </sheetViews>
  <sheetFormatPr defaultRowHeight="15" x14ac:dyDescent="0.25"/>
  <cols>
    <col min="1" max="1" width="21.28515625" customWidth="1"/>
    <col min="5" max="5" width="12" customWidth="1"/>
    <col min="6" max="6" width="12.140625" customWidth="1"/>
    <col min="7" max="7" width="13" customWidth="1"/>
    <col min="8" max="8" width="9.85546875" customWidth="1"/>
    <col min="9" max="9" width="13" customWidth="1"/>
    <col min="10" max="10" width="10.140625" customWidth="1"/>
    <col min="11" max="11" width="13.42578125" customWidth="1"/>
    <col min="12" max="12" width="10.5703125" customWidth="1"/>
    <col min="13" max="13" width="12.42578125" customWidth="1"/>
    <col min="14" max="14" width="9.5703125" customWidth="1"/>
    <col min="15" max="15" width="12.7109375" customWidth="1"/>
    <col min="16" max="16" width="9.5703125" customWidth="1"/>
    <col min="17" max="17" width="12.5703125" customWidth="1"/>
    <col min="19" max="19" width="12.42578125" customWidth="1"/>
    <col min="20" max="20" width="9.5703125" customWidth="1"/>
    <col min="21" max="21" width="13.5703125" customWidth="1"/>
    <col min="23" max="23" width="14.42578125" customWidth="1"/>
  </cols>
  <sheetData>
    <row r="1" spans="1:23" ht="20.25" x14ac:dyDescent="0.3">
      <c r="A1" s="8" t="s">
        <v>17</v>
      </c>
      <c r="B1" s="299" t="s">
        <v>106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"/>
      <c r="S1" s="2"/>
      <c r="T1" s="2"/>
      <c r="U1" s="2"/>
    </row>
    <row r="2" spans="1:23" ht="20.25" x14ac:dyDescent="0.3">
      <c r="A2" s="10" t="s">
        <v>21</v>
      </c>
      <c r="B2" s="171" t="s">
        <v>107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2"/>
      <c r="S2" s="2"/>
      <c r="T2" s="2"/>
      <c r="U2" s="2"/>
    </row>
    <row r="3" spans="1:23" ht="15.75" x14ac:dyDescent="0.25">
      <c r="A3" s="12" t="s">
        <v>0</v>
      </c>
      <c r="B3" s="172" t="s">
        <v>32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2"/>
      <c r="S3" s="2"/>
      <c r="T3" s="2"/>
      <c r="U3" s="2"/>
    </row>
    <row r="4" spans="1:23" ht="15.75" x14ac:dyDescent="0.25">
      <c r="A4" s="13" t="s">
        <v>1</v>
      </c>
      <c r="B4" s="172" t="s">
        <v>33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2"/>
      <c r="S4" s="2"/>
      <c r="T4" s="2"/>
      <c r="U4" s="2"/>
    </row>
    <row r="5" spans="1:23" ht="15.75" x14ac:dyDescent="0.25">
      <c r="A5" s="13" t="s">
        <v>2</v>
      </c>
      <c r="B5" s="172" t="s">
        <v>35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2"/>
      <c r="S5" s="2"/>
      <c r="T5" s="2"/>
      <c r="U5" s="2"/>
    </row>
    <row r="6" spans="1:23" ht="15.75" x14ac:dyDescent="0.25">
      <c r="A6" s="12" t="s">
        <v>22</v>
      </c>
      <c r="B6" s="172" t="s">
        <v>38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4"/>
      <c r="S6" s="2"/>
      <c r="T6" s="2"/>
      <c r="U6" s="2"/>
    </row>
    <row r="7" spans="1:23" ht="15.75" x14ac:dyDescent="0.25">
      <c r="A7" s="13" t="s">
        <v>23</v>
      </c>
      <c r="B7" s="172" t="s">
        <v>15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2"/>
      <c r="S7" s="2"/>
      <c r="T7" s="2"/>
      <c r="U7" s="2"/>
    </row>
    <row r="8" spans="1:23" ht="15.75" x14ac:dyDescent="0.25">
      <c r="A8" s="13" t="s">
        <v>24</v>
      </c>
      <c r="B8" s="300" t="s">
        <v>34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2"/>
      <c r="S8" s="2"/>
      <c r="T8" s="2"/>
      <c r="U8" s="2"/>
    </row>
    <row r="9" spans="1:23" ht="15.75" x14ac:dyDescent="0.25">
      <c r="A9" s="13" t="s">
        <v>25</v>
      </c>
      <c r="B9" s="300" t="s">
        <v>16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2"/>
      <c r="S9" s="2"/>
      <c r="T9" s="2"/>
      <c r="U9" s="2"/>
    </row>
    <row r="10" spans="1:23" ht="15.75" x14ac:dyDescent="0.25">
      <c r="A10" s="13" t="s">
        <v>30</v>
      </c>
      <c r="B10" s="300" t="s">
        <v>39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2"/>
      <c r="S10" s="2"/>
      <c r="T10" s="2"/>
      <c r="U10" s="2"/>
    </row>
    <row r="11" spans="1:23" x14ac:dyDescent="0.25">
      <c r="A11" s="2"/>
      <c r="B11" s="5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ht="15.75" thickBot="1" x14ac:dyDescent="0.3">
      <c r="A12" s="2"/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ht="15.75" x14ac:dyDescent="0.25">
      <c r="A13" s="231"/>
      <c r="B13" s="232"/>
      <c r="C13" s="232"/>
      <c r="D13" s="233"/>
      <c r="E13" s="237" t="s">
        <v>0</v>
      </c>
      <c r="F13" s="229" t="s">
        <v>1</v>
      </c>
      <c r="G13" s="229"/>
      <c r="H13" s="297" t="s">
        <v>2</v>
      </c>
      <c r="I13" s="297"/>
      <c r="J13" s="297"/>
      <c r="K13" s="297"/>
      <c r="L13" s="225" t="s">
        <v>22</v>
      </c>
      <c r="M13" s="225"/>
      <c r="N13" s="225" t="s">
        <v>23</v>
      </c>
      <c r="O13" s="225"/>
      <c r="P13" s="225" t="s">
        <v>24</v>
      </c>
      <c r="Q13" s="225"/>
      <c r="R13" s="225" t="s">
        <v>25</v>
      </c>
      <c r="S13" s="225"/>
      <c r="T13" s="225" t="s">
        <v>30</v>
      </c>
      <c r="U13" s="227"/>
    </row>
    <row r="14" spans="1:23" ht="15.75" x14ac:dyDescent="0.25">
      <c r="A14" s="234"/>
      <c r="B14" s="235"/>
      <c r="C14" s="235"/>
      <c r="D14" s="236"/>
      <c r="E14" s="238"/>
      <c r="F14" s="240" t="s">
        <v>26</v>
      </c>
      <c r="G14" s="242" t="s">
        <v>27</v>
      </c>
      <c r="H14" s="230" t="s">
        <v>28</v>
      </c>
      <c r="I14" s="230"/>
      <c r="J14" s="230" t="s">
        <v>29</v>
      </c>
      <c r="K14" s="230"/>
      <c r="L14" s="226"/>
      <c r="M14" s="226"/>
      <c r="N14" s="226"/>
      <c r="O14" s="226"/>
      <c r="P14" s="226"/>
      <c r="Q14" s="226"/>
      <c r="R14" s="226"/>
      <c r="S14" s="226"/>
      <c r="T14" s="226"/>
      <c r="U14" s="228"/>
    </row>
    <row r="15" spans="1:23" ht="16.5" thickBot="1" x14ac:dyDescent="0.3">
      <c r="A15" s="291"/>
      <c r="B15" s="292"/>
      <c r="C15" s="292"/>
      <c r="D15" s="293"/>
      <c r="E15" s="294"/>
      <c r="F15" s="295"/>
      <c r="G15" s="296"/>
      <c r="H15" s="45" t="s">
        <v>26</v>
      </c>
      <c r="I15" s="45" t="s">
        <v>27</v>
      </c>
      <c r="J15" s="45" t="s">
        <v>26</v>
      </c>
      <c r="K15" s="45" t="s">
        <v>27</v>
      </c>
      <c r="L15" s="45" t="s">
        <v>26</v>
      </c>
      <c r="M15" s="45" t="s">
        <v>27</v>
      </c>
      <c r="N15" s="45" t="s">
        <v>26</v>
      </c>
      <c r="O15" s="45" t="s">
        <v>27</v>
      </c>
      <c r="P15" s="45" t="s">
        <v>26</v>
      </c>
      <c r="Q15" s="45" t="s">
        <v>27</v>
      </c>
      <c r="R15" s="45" t="s">
        <v>26</v>
      </c>
      <c r="S15" s="45" t="s">
        <v>27</v>
      </c>
      <c r="T15" s="45" t="s">
        <v>26</v>
      </c>
      <c r="U15" s="46" t="s">
        <v>27</v>
      </c>
    </row>
    <row r="16" spans="1:23" ht="26.25" thickBot="1" x14ac:dyDescent="0.35">
      <c r="A16" s="301" t="s">
        <v>122</v>
      </c>
      <c r="B16" s="302"/>
      <c r="C16" s="302"/>
      <c r="D16" s="303"/>
      <c r="E16" s="146">
        <f>E17+E19+E22+E25+E28+E30+E32+E33+E34+E36+E39+E41+E45+E46+E49+E50</f>
        <v>578</v>
      </c>
      <c r="F16" s="146">
        <f t="shared" ref="F16:U16" si="0">F17+F19+F22+F25+F28+F30+F32+F33+F34+F36+F39+F41+F45+F46+F49+F50</f>
        <v>460</v>
      </c>
      <c r="G16" s="146">
        <f t="shared" si="0"/>
        <v>97</v>
      </c>
      <c r="H16" s="146">
        <f t="shared" si="0"/>
        <v>17</v>
      </c>
      <c r="I16" s="146">
        <f t="shared" si="0"/>
        <v>0</v>
      </c>
      <c r="J16" s="146">
        <f t="shared" si="0"/>
        <v>11</v>
      </c>
      <c r="K16" s="146">
        <f t="shared" si="0"/>
        <v>18</v>
      </c>
      <c r="L16" s="146">
        <f t="shared" si="0"/>
        <v>382</v>
      </c>
      <c r="M16" s="146">
        <f t="shared" si="0"/>
        <v>125</v>
      </c>
      <c r="N16" s="146">
        <f t="shared" si="0"/>
        <v>14</v>
      </c>
      <c r="O16" s="146">
        <f t="shared" si="0"/>
        <v>0</v>
      </c>
      <c r="P16" s="146">
        <f t="shared" si="0"/>
        <v>14</v>
      </c>
      <c r="Q16" s="146">
        <f t="shared" si="0"/>
        <v>4</v>
      </c>
      <c r="R16" s="146">
        <f t="shared" si="0"/>
        <v>10</v>
      </c>
      <c r="S16" s="146">
        <f t="shared" si="0"/>
        <v>0</v>
      </c>
      <c r="T16" s="146">
        <f t="shared" si="0"/>
        <v>12</v>
      </c>
      <c r="U16" s="146">
        <f t="shared" si="0"/>
        <v>0</v>
      </c>
      <c r="V16" s="44"/>
      <c r="W16" s="50"/>
    </row>
    <row r="17" spans="1:22" s="22" customFormat="1" ht="18.75" x14ac:dyDescent="0.25">
      <c r="A17" s="274" t="s">
        <v>120</v>
      </c>
      <c r="B17" s="275"/>
      <c r="C17" s="275"/>
      <c r="D17" s="275"/>
      <c r="E17" s="97">
        <v>11</v>
      </c>
      <c r="F17" s="97">
        <v>11</v>
      </c>
      <c r="G17" s="97">
        <v>0</v>
      </c>
      <c r="H17" s="97">
        <v>0</v>
      </c>
      <c r="I17" s="97">
        <v>0</v>
      </c>
      <c r="J17" s="99">
        <v>0</v>
      </c>
      <c r="K17" s="99">
        <v>0</v>
      </c>
      <c r="L17" s="129">
        <v>11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8">
        <v>0</v>
      </c>
      <c r="V17" s="43"/>
    </row>
    <row r="18" spans="1:22" s="22" customFormat="1" ht="35.25" customHeight="1" thickBot="1" x14ac:dyDescent="0.3">
      <c r="A18" s="276" t="s">
        <v>121</v>
      </c>
      <c r="B18" s="277"/>
      <c r="C18" s="277"/>
      <c r="D18" s="277"/>
      <c r="E18" s="78">
        <v>11</v>
      </c>
      <c r="F18" s="78">
        <v>11</v>
      </c>
      <c r="G18" s="78">
        <v>0</v>
      </c>
      <c r="H18" s="78">
        <v>0</v>
      </c>
      <c r="I18" s="78">
        <v>0</v>
      </c>
      <c r="J18" s="134">
        <v>0</v>
      </c>
      <c r="K18" s="134">
        <v>0</v>
      </c>
      <c r="L18" s="135">
        <v>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2</v>
      </c>
      <c r="U18" s="81">
        <v>0</v>
      </c>
      <c r="V18" s="43"/>
    </row>
    <row r="19" spans="1:22" ht="36.75" customHeight="1" x14ac:dyDescent="0.3">
      <c r="A19" s="192" t="s">
        <v>117</v>
      </c>
      <c r="B19" s="203"/>
      <c r="C19" s="203"/>
      <c r="D19" s="203"/>
      <c r="E19" s="109">
        <f>E20+E21</f>
        <v>56</v>
      </c>
      <c r="F19" s="109">
        <f t="shared" ref="F19:U19" si="1">F20+F21</f>
        <v>56</v>
      </c>
      <c r="G19" s="109">
        <f t="shared" si="1"/>
        <v>0</v>
      </c>
      <c r="H19" s="109">
        <f t="shared" si="1"/>
        <v>0</v>
      </c>
      <c r="I19" s="109">
        <f t="shared" si="1"/>
        <v>0</v>
      </c>
      <c r="J19" s="147">
        <f t="shared" si="1"/>
        <v>1</v>
      </c>
      <c r="K19" s="147">
        <f t="shared" si="1"/>
        <v>0</v>
      </c>
      <c r="L19" s="109">
        <f t="shared" si="1"/>
        <v>46</v>
      </c>
      <c r="M19" s="109">
        <f t="shared" si="1"/>
        <v>0</v>
      </c>
      <c r="N19" s="109">
        <f t="shared" si="1"/>
        <v>8</v>
      </c>
      <c r="O19" s="109">
        <f t="shared" si="1"/>
        <v>0</v>
      </c>
      <c r="P19" s="109">
        <f t="shared" si="1"/>
        <v>1</v>
      </c>
      <c r="Q19" s="109">
        <f t="shared" si="1"/>
        <v>0</v>
      </c>
      <c r="R19" s="109">
        <f t="shared" si="1"/>
        <v>0</v>
      </c>
      <c r="S19" s="109">
        <f t="shared" si="1"/>
        <v>0</v>
      </c>
      <c r="T19" s="109">
        <f t="shared" si="1"/>
        <v>1</v>
      </c>
      <c r="U19" s="110">
        <f t="shared" si="1"/>
        <v>0</v>
      </c>
      <c r="V19" s="43"/>
    </row>
    <row r="20" spans="1:22" s="37" customFormat="1" ht="21.75" customHeight="1" x14ac:dyDescent="0.25">
      <c r="A20" s="249" t="s">
        <v>132</v>
      </c>
      <c r="B20" s="250"/>
      <c r="C20" s="250"/>
      <c r="D20" s="250"/>
      <c r="E20" s="18">
        <v>35</v>
      </c>
      <c r="F20" s="18">
        <v>35</v>
      </c>
      <c r="G20" s="18">
        <v>0</v>
      </c>
      <c r="H20" s="18">
        <v>0</v>
      </c>
      <c r="I20" s="18">
        <v>0</v>
      </c>
      <c r="J20" s="19">
        <v>0</v>
      </c>
      <c r="K20" s="19">
        <v>0</v>
      </c>
      <c r="L20" s="20">
        <v>27</v>
      </c>
      <c r="M20" s="18">
        <v>0</v>
      </c>
      <c r="N20" s="18">
        <v>8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30">
        <v>0</v>
      </c>
      <c r="V20" s="43"/>
    </row>
    <row r="21" spans="1:22" s="144" customFormat="1" ht="33.75" customHeight="1" thickBot="1" x14ac:dyDescent="0.3">
      <c r="A21" s="209" t="s">
        <v>146</v>
      </c>
      <c r="B21" s="285"/>
      <c r="C21" s="285"/>
      <c r="D21" s="285"/>
      <c r="E21" s="79">
        <v>21</v>
      </c>
      <c r="F21" s="79">
        <v>21</v>
      </c>
      <c r="G21" s="79">
        <v>0</v>
      </c>
      <c r="H21" s="79">
        <v>0</v>
      </c>
      <c r="I21" s="79">
        <v>0</v>
      </c>
      <c r="J21" s="80">
        <v>1</v>
      </c>
      <c r="K21" s="80">
        <v>0</v>
      </c>
      <c r="L21" s="94">
        <v>19</v>
      </c>
      <c r="M21" s="79">
        <v>0</v>
      </c>
      <c r="N21" s="79">
        <v>0</v>
      </c>
      <c r="O21" s="79">
        <v>0</v>
      </c>
      <c r="P21" s="79">
        <v>1</v>
      </c>
      <c r="Q21" s="79">
        <v>0</v>
      </c>
      <c r="R21" s="79">
        <v>0</v>
      </c>
      <c r="S21" s="79">
        <v>0</v>
      </c>
      <c r="T21" s="79">
        <v>1</v>
      </c>
      <c r="U21" s="81">
        <v>0</v>
      </c>
      <c r="V21" s="43"/>
    </row>
    <row r="22" spans="1:22" ht="18.75" x14ac:dyDescent="0.3">
      <c r="A22" s="192" t="s">
        <v>18</v>
      </c>
      <c r="B22" s="203"/>
      <c r="C22" s="203"/>
      <c r="D22" s="203"/>
      <c r="E22" s="64">
        <f>E23+E24</f>
        <v>102</v>
      </c>
      <c r="F22" s="64">
        <f t="shared" ref="F22:U22" si="2">F23+F24</f>
        <v>82</v>
      </c>
      <c r="G22" s="64">
        <f t="shared" si="2"/>
        <v>20</v>
      </c>
      <c r="H22" s="64">
        <f t="shared" si="2"/>
        <v>0</v>
      </c>
      <c r="I22" s="64">
        <f t="shared" si="2"/>
        <v>0</v>
      </c>
      <c r="J22" s="65">
        <f t="shared" si="2"/>
        <v>5</v>
      </c>
      <c r="K22" s="65">
        <f t="shared" si="2"/>
        <v>8</v>
      </c>
      <c r="L22" s="64">
        <f t="shared" si="2"/>
        <v>77</v>
      </c>
      <c r="M22" s="64">
        <f t="shared" si="2"/>
        <v>18</v>
      </c>
      <c r="N22" s="64">
        <f t="shared" si="2"/>
        <v>2</v>
      </c>
      <c r="O22" s="64">
        <f t="shared" si="2"/>
        <v>0</v>
      </c>
      <c r="P22" s="64">
        <f t="shared" si="2"/>
        <v>2</v>
      </c>
      <c r="Q22" s="64">
        <f t="shared" si="2"/>
        <v>2</v>
      </c>
      <c r="R22" s="64">
        <f t="shared" si="2"/>
        <v>0</v>
      </c>
      <c r="S22" s="64">
        <f t="shared" si="2"/>
        <v>0</v>
      </c>
      <c r="T22" s="64">
        <f t="shared" si="2"/>
        <v>1</v>
      </c>
      <c r="U22" s="67">
        <f t="shared" si="2"/>
        <v>0</v>
      </c>
      <c r="V22" s="43"/>
    </row>
    <row r="23" spans="1:22" ht="18.75" x14ac:dyDescent="0.25">
      <c r="A23" s="198" t="s">
        <v>46</v>
      </c>
      <c r="B23" s="199"/>
      <c r="C23" s="199"/>
      <c r="D23" s="199"/>
      <c r="E23" s="18">
        <v>33</v>
      </c>
      <c r="F23" s="18">
        <v>13</v>
      </c>
      <c r="G23" s="18">
        <v>20</v>
      </c>
      <c r="H23" s="18">
        <v>0</v>
      </c>
      <c r="I23" s="18">
        <v>0</v>
      </c>
      <c r="J23" s="19">
        <v>2</v>
      </c>
      <c r="K23" s="19">
        <v>8</v>
      </c>
      <c r="L23" s="20">
        <v>13</v>
      </c>
      <c r="M23" s="18">
        <v>18</v>
      </c>
      <c r="N23" s="18">
        <v>0</v>
      </c>
      <c r="O23" s="18">
        <v>0</v>
      </c>
      <c r="P23" s="18">
        <v>0</v>
      </c>
      <c r="Q23" s="18">
        <v>2</v>
      </c>
      <c r="R23" s="18">
        <v>0</v>
      </c>
      <c r="S23" s="18">
        <v>0</v>
      </c>
      <c r="T23" s="18">
        <v>0</v>
      </c>
      <c r="U23" s="30">
        <v>0</v>
      </c>
      <c r="V23" s="43"/>
    </row>
    <row r="24" spans="1:22" ht="36" customHeight="1" thickBot="1" x14ac:dyDescent="0.3">
      <c r="A24" s="187" t="s">
        <v>62</v>
      </c>
      <c r="B24" s="188"/>
      <c r="C24" s="188"/>
      <c r="D24" s="188"/>
      <c r="E24" s="79">
        <v>69</v>
      </c>
      <c r="F24" s="79">
        <v>69</v>
      </c>
      <c r="G24" s="79">
        <v>0</v>
      </c>
      <c r="H24" s="79">
        <v>0</v>
      </c>
      <c r="I24" s="79">
        <v>0</v>
      </c>
      <c r="J24" s="80">
        <v>3</v>
      </c>
      <c r="K24" s="80">
        <v>0</v>
      </c>
      <c r="L24" s="94">
        <v>64</v>
      </c>
      <c r="M24" s="79">
        <v>0</v>
      </c>
      <c r="N24" s="79">
        <v>2</v>
      </c>
      <c r="O24" s="79">
        <v>0</v>
      </c>
      <c r="P24" s="79">
        <v>2</v>
      </c>
      <c r="Q24" s="79">
        <v>0</v>
      </c>
      <c r="R24" s="79">
        <v>0</v>
      </c>
      <c r="S24" s="79">
        <v>0</v>
      </c>
      <c r="T24" s="79">
        <v>1</v>
      </c>
      <c r="U24" s="81">
        <v>0</v>
      </c>
      <c r="V24" s="43"/>
    </row>
    <row r="25" spans="1:22" ht="39.75" customHeight="1" x14ac:dyDescent="0.3">
      <c r="A25" s="192" t="s">
        <v>7</v>
      </c>
      <c r="B25" s="203"/>
      <c r="C25" s="203"/>
      <c r="D25" s="203"/>
      <c r="E25" s="64">
        <f>E26+E27</f>
        <v>81</v>
      </c>
      <c r="F25" s="64">
        <f t="shared" ref="F25:U25" si="3">F26+F27</f>
        <v>81</v>
      </c>
      <c r="G25" s="64">
        <f t="shared" si="3"/>
        <v>0</v>
      </c>
      <c r="H25" s="64">
        <f t="shared" si="3"/>
        <v>0</v>
      </c>
      <c r="I25" s="64">
        <f t="shared" si="3"/>
        <v>0</v>
      </c>
      <c r="J25" s="65">
        <f t="shared" si="3"/>
        <v>5</v>
      </c>
      <c r="K25" s="65">
        <f t="shared" si="3"/>
        <v>0</v>
      </c>
      <c r="L25" s="64">
        <f t="shared" si="3"/>
        <v>72</v>
      </c>
      <c r="M25" s="64">
        <f t="shared" si="3"/>
        <v>0</v>
      </c>
      <c r="N25" s="64">
        <f t="shared" si="3"/>
        <v>2</v>
      </c>
      <c r="O25" s="64">
        <f t="shared" si="3"/>
        <v>0</v>
      </c>
      <c r="P25" s="64">
        <f t="shared" si="3"/>
        <v>3</v>
      </c>
      <c r="Q25" s="64">
        <f t="shared" si="3"/>
        <v>0</v>
      </c>
      <c r="R25" s="64">
        <f t="shared" si="3"/>
        <v>1</v>
      </c>
      <c r="S25" s="64">
        <f t="shared" si="3"/>
        <v>0</v>
      </c>
      <c r="T25" s="64">
        <f t="shared" si="3"/>
        <v>3</v>
      </c>
      <c r="U25" s="67">
        <f t="shared" si="3"/>
        <v>0</v>
      </c>
      <c r="V25" s="43"/>
    </row>
    <row r="26" spans="1:22" ht="15.75" customHeight="1" x14ac:dyDescent="0.25">
      <c r="A26" s="198" t="s">
        <v>67</v>
      </c>
      <c r="B26" s="199"/>
      <c r="C26" s="199"/>
      <c r="D26" s="199"/>
      <c r="E26" s="18">
        <v>55</v>
      </c>
      <c r="F26" s="18">
        <v>55</v>
      </c>
      <c r="G26" s="18">
        <v>0</v>
      </c>
      <c r="H26" s="18">
        <v>0</v>
      </c>
      <c r="I26" s="18">
        <v>0</v>
      </c>
      <c r="J26" s="19">
        <v>3</v>
      </c>
      <c r="K26" s="19">
        <v>0</v>
      </c>
      <c r="L26" s="20">
        <v>50</v>
      </c>
      <c r="M26" s="18">
        <v>0</v>
      </c>
      <c r="N26" s="18">
        <v>1</v>
      </c>
      <c r="O26" s="18">
        <v>0</v>
      </c>
      <c r="P26" s="18">
        <v>2</v>
      </c>
      <c r="Q26" s="18">
        <v>0</v>
      </c>
      <c r="R26" s="18">
        <v>0</v>
      </c>
      <c r="S26" s="18">
        <v>0</v>
      </c>
      <c r="T26" s="18">
        <v>2</v>
      </c>
      <c r="U26" s="30">
        <v>0</v>
      </c>
      <c r="V26" s="43"/>
    </row>
    <row r="27" spans="1:22" ht="49.5" customHeight="1" thickBot="1" x14ac:dyDescent="0.3">
      <c r="A27" s="209" t="s">
        <v>108</v>
      </c>
      <c r="B27" s="210"/>
      <c r="C27" s="210"/>
      <c r="D27" s="210"/>
      <c r="E27" s="79">
        <v>26</v>
      </c>
      <c r="F27" s="79">
        <v>26</v>
      </c>
      <c r="G27" s="79">
        <v>0</v>
      </c>
      <c r="H27" s="79">
        <v>0</v>
      </c>
      <c r="I27" s="79">
        <v>0</v>
      </c>
      <c r="J27" s="80">
        <v>2</v>
      </c>
      <c r="K27" s="80">
        <v>0</v>
      </c>
      <c r="L27" s="94">
        <v>22</v>
      </c>
      <c r="M27" s="79">
        <v>0</v>
      </c>
      <c r="N27" s="79">
        <v>1</v>
      </c>
      <c r="O27" s="79">
        <v>0</v>
      </c>
      <c r="P27" s="79">
        <v>1</v>
      </c>
      <c r="Q27" s="79">
        <v>0</v>
      </c>
      <c r="R27" s="79">
        <v>1</v>
      </c>
      <c r="S27" s="79">
        <v>0</v>
      </c>
      <c r="T27" s="79">
        <v>1</v>
      </c>
      <c r="U27" s="81">
        <v>0</v>
      </c>
      <c r="V27" s="43"/>
    </row>
    <row r="28" spans="1:22" ht="17.25" customHeight="1" x14ac:dyDescent="0.25">
      <c r="A28" s="181" t="s">
        <v>118</v>
      </c>
      <c r="B28" s="182"/>
      <c r="C28" s="182"/>
      <c r="D28" s="182"/>
      <c r="E28" s="64">
        <v>14</v>
      </c>
      <c r="F28" s="64">
        <v>0</v>
      </c>
      <c r="G28" s="64">
        <v>0</v>
      </c>
      <c r="H28" s="64">
        <v>0</v>
      </c>
      <c r="I28" s="64">
        <v>0</v>
      </c>
      <c r="J28" s="65">
        <v>0</v>
      </c>
      <c r="K28" s="65">
        <v>0</v>
      </c>
      <c r="L28" s="66">
        <v>0</v>
      </c>
      <c r="M28" s="64">
        <v>14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7">
        <v>0</v>
      </c>
      <c r="V28" s="43"/>
    </row>
    <row r="29" spans="1:22" s="37" customFormat="1" ht="17.25" customHeight="1" thickBot="1" x14ac:dyDescent="0.3">
      <c r="A29" s="278" t="s">
        <v>128</v>
      </c>
      <c r="B29" s="279"/>
      <c r="C29" s="279"/>
      <c r="D29" s="279"/>
      <c r="E29" s="31">
        <v>14</v>
      </c>
      <c r="F29" s="31">
        <v>0</v>
      </c>
      <c r="G29" s="31">
        <v>0</v>
      </c>
      <c r="H29" s="31">
        <v>0</v>
      </c>
      <c r="I29" s="31">
        <v>0</v>
      </c>
      <c r="J29" s="32">
        <v>0</v>
      </c>
      <c r="K29" s="32">
        <v>0</v>
      </c>
      <c r="L29" s="33">
        <v>0</v>
      </c>
      <c r="M29" s="31">
        <v>14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4">
        <v>0</v>
      </c>
      <c r="V29" s="43"/>
    </row>
    <row r="30" spans="1:22" ht="43.5" customHeight="1" x14ac:dyDescent="0.3">
      <c r="A30" s="192" t="s">
        <v>6</v>
      </c>
      <c r="B30" s="203"/>
      <c r="C30" s="203"/>
      <c r="D30" s="204"/>
      <c r="E30" s="95">
        <v>35</v>
      </c>
      <c r="F30" s="95">
        <v>35</v>
      </c>
      <c r="G30" s="95">
        <v>0</v>
      </c>
      <c r="H30" s="95">
        <v>0</v>
      </c>
      <c r="I30" s="95">
        <v>0</v>
      </c>
      <c r="J30" s="130">
        <v>0</v>
      </c>
      <c r="K30" s="130">
        <v>0</v>
      </c>
      <c r="L30" s="126">
        <v>24</v>
      </c>
      <c r="M30" s="109">
        <v>8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3</v>
      </c>
      <c r="U30" s="110">
        <v>0</v>
      </c>
      <c r="V30" s="43"/>
    </row>
    <row r="31" spans="1:22" ht="65.25" customHeight="1" thickBot="1" x14ac:dyDescent="0.3">
      <c r="A31" s="259" t="s">
        <v>58</v>
      </c>
      <c r="B31" s="260"/>
      <c r="C31" s="260"/>
      <c r="D31" s="261"/>
      <c r="E31" s="31">
        <v>35</v>
      </c>
      <c r="F31" s="31">
        <v>35</v>
      </c>
      <c r="G31" s="31">
        <v>0</v>
      </c>
      <c r="H31" s="31">
        <v>0</v>
      </c>
      <c r="I31" s="31">
        <v>0</v>
      </c>
      <c r="J31" s="32">
        <v>0</v>
      </c>
      <c r="K31" s="32">
        <v>0</v>
      </c>
      <c r="L31" s="33">
        <v>24</v>
      </c>
      <c r="M31" s="31">
        <v>8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3</v>
      </c>
      <c r="U31" s="34">
        <v>0</v>
      </c>
      <c r="V31" s="43"/>
    </row>
    <row r="32" spans="1:22" s="37" customFormat="1" ht="36" customHeight="1" thickBot="1" x14ac:dyDescent="0.3">
      <c r="A32" s="280" t="s">
        <v>129</v>
      </c>
      <c r="B32" s="281"/>
      <c r="C32" s="281"/>
      <c r="D32" s="281"/>
      <c r="E32" s="149">
        <v>30</v>
      </c>
      <c r="F32" s="149">
        <v>23</v>
      </c>
      <c r="G32" s="149">
        <v>7</v>
      </c>
      <c r="H32" s="149">
        <v>0</v>
      </c>
      <c r="I32" s="149">
        <v>0</v>
      </c>
      <c r="J32" s="150">
        <v>0</v>
      </c>
      <c r="K32" s="150">
        <v>0</v>
      </c>
      <c r="L32" s="151">
        <v>18</v>
      </c>
      <c r="M32" s="149">
        <v>12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52">
        <v>0</v>
      </c>
      <c r="V32" s="43"/>
    </row>
    <row r="33" spans="1:22" s="53" customFormat="1" ht="36" customHeight="1" thickBot="1" x14ac:dyDescent="0.3">
      <c r="A33" s="282" t="s">
        <v>139</v>
      </c>
      <c r="B33" s="283"/>
      <c r="C33" s="283"/>
      <c r="D33" s="284"/>
      <c r="E33" s="153">
        <v>16</v>
      </c>
      <c r="F33" s="153">
        <v>16</v>
      </c>
      <c r="G33" s="153">
        <v>0</v>
      </c>
      <c r="H33" s="153">
        <v>0</v>
      </c>
      <c r="I33" s="153">
        <v>0</v>
      </c>
      <c r="J33" s="154">
        <v>0</v>
      </c>
      <c r="K33" s="154">
        <v>10</v>
      </c>
      <c r="L33" s="155">
        <v>16</v>
      </c>
      <c r="M33" s="149">
        <v>0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52">
        <v>0</v>
      </c>
      <c r="V33" s="43"/>
    </row>
    <row r="34" spans="1:22" s="1" customFormat="1" ht="38.25" customHeight="1" x14ac:dyDescent="0.3">
      <c r="A34" s="192" t="s">
        <v>11</v>
      </c>
      <c r="B34" s="203"/>
      <c r="C34" s="203"/>
      <c r="D34" s="204"/>
      <c r="E34" s="97">
        <v>28</v>
      </c>
      <c r="F34" s="97">
        <v>28</v>
      </c>
      <c r="G34" s="97">
        <v>0</v>
      </c>
      <c r="H34" s="97">
        <v>0</v>
      </c>
      <c r="I34" s="97">
        <v>0</v>
      </c>
      <c r="J34" s="99">
        <v>0</v>
      </c>
      <c r="K34" s="99">
        <v>0</v>
      </c>
      <c r="L34" s="129">
        <v>22</v>
      </c>
      <c r="M34" s="97">
        <v>2</v>
      </c>
      <c r="N34" s="97">
        <v>0</v>
      </c>
      <c r="O34" s="97">
        <v>0</v>
      </c>
      <c r="P34" s="97">
        <v>3</v>
      </c>
      <c r="Q34" s="97">
        <v>1</v>
      </c>
      <c r="R34" s="97">
        <v>0</v>
      </c>
      <c r="S34" s="97">
        <v>0</v>
      </c>
      <c r="T34" s="97">
        <v>0</v>
      </c>
      <c r="U34" s="98">
        <v>0</v>
      </c>
      <c r="V34" s="43"/>
    </row>
    <row r="35" spans="1:22" s="1" customFormat="1" ht="33.75" customHeight="1" thickBot="1" x14ac:dyDescent="0.3">
      <c r="A35" s="187" t="s">
        <v>99</v>
      </c>
      <c r="B35" s="188"/>
      <c r="C35" s="188"/>
      <c r="D35" s="189"/>
      <c r="E35" s="79">
        <v>28</v>
      </c>
      <c r="F35" s="79">
        <v>28</v>
      </c>
      <c r="G35" s="79">
        <v>0</v>
      </c>
      <c r="H35" s="79">
        <v>0</v>
      </c>
      <c r="I35" s="79">
        <v>0</v>
      </c>
      <c r="J35" s="80">
        <v>0</v>
      </c>
      <c r="K35" s="80">
        <v>0</v>
      </c>
      <c r="L35" s="94">
        <v>22</v>
      </c>
      <c r="M35" s="79">
        <v>2</v>
      </c>
      <c r="N35" s="79">
        <v>0</v>
      </c>
      <c r="O35" s="79">
        <v>0</v>
      </c>
      <c r="P35" s="79">
        <v>3</v>
      </c>
      <c r="Q35" s="79">
        <v>1</v>
      </c>
      <c r="R35" s="79">
        <v>0</v>
      </c>
      <c r="S35" s="79">
        <v>0</v>
      </c>
      <c r="T35" s="79">
        <v>0</v>
      </c>
      <c r="U35" s="81">
        <v>0</v>
      </c>
      <c r="V35" s="43"/>
    </row>
    <row r="36" spans="1:22" s="1" customFormat="1" ht="38.25" customHeight="1" x14ac:dyDescent="0.3">
      <c r="A36" s="192" t="s">
        <v>68</v>
      </c>
      <c r="B36" s="203"/>
      <c r="C36" s="203"/>
      <c r="D36" s="203"/>
      <c r="E36" s="97">
        <f>E37+E38</f>
        <v>51</v>
      </c>
      <c r="F36" s="97">
        <f t="shared" ref="F36:T36" si="4">F37+F38</f>
        <v>36</v>
      </c>
      <c r="G36" s="97">
        <v>8</v>
      </c>
      <c r="H36" s="97">
        <f t="shared" si="4"/>
        <v>0</v>
      </c>
      <c r="I36" s="97">
        <f t="shared" si="4"/>
        <v>0</v>
      </c>
      <c r="J36" s="99">
        <f t="shared" si="4"/>
        <v>0</v>
      </c>
      <c r="K36" s="99">
        <f t="shared" si="4"/>
        <v>0</v>
      </c>
      <c r="L36" s="97">
        <f t="shared" si="4"/>
        <v>30</v>
      </c>
      <c r="M36" s="97">
        <f t="shared" si="4"/>
        <v>18</v>
      </c>
      <c r="N36" s="97">
        <f t="shared" si="4"/>
        <v>0</v>
      </c>
      <c r="O36" s="97">
        <f t="shared" si="4"/>
        <v>0</v>
      </c>
      <c r="P36" s="97">
        <f t="shared" si="4"/>
        <v>0</v>
      </c>
      <c r="Q36" s="97">
        <f t="shared" si="4"/>
        <v>0</v>
      </c>
      <c r="R36" s="97">
        <f t="shared" si="4"/>
        <v>0</v>
      </c>
      <c r="S36" s="97">
        <f t="shared" si="4"/>
        <v>0</v>
      </c>
      <c r="T36" s="97">
        <f t="shared" si="4"/>
        <v>3</v>
      </c>
      <c r="U36" s="98">
        <f>U37+U38</f>
        <v>0</v>
      </c>
      <c r="V36" s="43"/>
    </row>
    <row r="37" spans="1:22" s="1" customFormat="1" ht="33" customHeight="1" x14ac:dyDescent="0.25">
      <c r="A37" s="271" t="s">
        <v>72</v>
      </c>
      <c r="B37" s="272"/>
      <c r="C37" s="272"/>
      <c r="D37" s="272"/>
      <c r="E37" s="18">
        <v>35</v>
      </c>
      <c r="F37" s="18">
        <v>22</v>
      </c>
      <c r="G37" s="18">
        <v>13</v>
      </c>
      <c r="H37" s="18">
        <v>0</v>
      </c>
      <c r="I37" s="18">
        <v>0</v>
      </c>
      <c r="J37" s="19">
        <v>0</v>
      </c>
      <c r="K37" s="19">
        <v>0</v>
      </c>
      <c r="L37" s="20">
        <v>17</v>
      </c>
      <c r="M37" s="18">
        <v>16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2</v>
      </c>
      <c r="U37" s="30">
        <v>0</v>
      </c>
      <c r="V37" s="43"/>
    </row>
    <row r="38" spans="1:22" s="1" customFormat="1" ht="35.25" customHeight="1" thickBot="1" x14ac:dyDescent="0.3">
      <c r="A38" s="187" t="s">
        <v>97</v>
      </c>
      <c r="B38" s="188"/>
      <c r="C38" s="188"/>
      <c r="D38" s="188"/>
      <c r="E38" s="78">
        <v>16</v>
      </c>
      <c r="F38" s="156">
        <v>14</v>
      </c>
      <c r="G38" s="156">
        <v>2</v>
      </c>
      <c r="H38" s="156">
        <v>0</v>
      </c>
      <c r="I38" s="156">
        <v>0</v>
      </c>
      <c r="J38" s="157">
        <v>0</v>
      </c>
      <c r="K38" s="157">
        <v>0</v>
      </c>
      <c r="L38" s="158">
        <v>13</v>
      </c>
      <c r="M38" s="156">
        <v>2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1</v>
      </c>
      <c r="U38" s="136">
        <v>0</v>
      </c>
      <c r="V38" s="43"/>
    </row>
    <row r="39" spans="1:22" s="1" customFormat="1" ht="39" customHeight="1" x14ac:dyDescent="0.3">
      <c r="A39" s="192" t="s">
        <v>55</v>
      </c>
      <c r="B39" s="203"/>
      <c r="C39" s="203"/>
      <c r="D39" s="203"/>
      <c r="E39" s="64">
        <v>9</v>
      </c>
      <c r="F39" s="64">
        <v>0</v>
      </c>
      <c r="G39" s="64">
        <v>9</v>
      </c>
      <c r="H39" s="66">
        <v>0</v>
      </c>
      <c r="I39" s="66">
        <v>0</v>
      </c>
      <c r="J39" s="65">
        <v>0</v>
      </c>
      <c r="K39" s="65">
        <v>0</v>
      </c>
      <c r="L39" s="66">
        <v>0</v>
      </c>
      <c r="M39" s="64">
        <v>9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7">
        <v>0</v>
      </c>
      <c r="V39" s="43"/>
    </row>
    <row r="40" spans="1:22" s="1" customFormat="1" ht="32.25" customHeight="1" thickBot="1" x14ac:dyDescent="0.3">
      <c r="A40" s="187" t="s">
        <v>140</v>
      </c>
      <c r="B40" s="188"/>
      <c r="C40" s="188"/>
      <c r="D40" s="188"/>
      <c r="E40" s="159">
        <v>9</v>
      </c>
      <c r="F40" s="159">
        <v>0</v>
      </c>
      <c r="G40" s="159">
        <v>9</v>
      </c>
      <c r="H40" s="159">
        <v>0</v>
      </c>
      <c r="I40" s="159">
        <v>0</v>
      </c>
      <c r="J40" s="160">
        <v>0</v>
      </c>
      <c r="K40" s="160">
        <v>0</v>
      </c>
      <c r="L40" s="161">
        <v>0</v>
      </c>
      <c r="M40" s="159">
        <v>9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62">
        <v>0</v>
      </c>
      <c r="V40" s="43"/>
    </row>
    <row r="41" spans="1:22" s="1" customFormat="1" ht="39" customHeight="1" x14ac:dyDescent="0.3">
      <c r="A41" s="192" t="s">
        <v>100</v>
      </c>
      <c r="B41" s="203"/>
      <c r="C41" s="203"/>
      <c r="D41" s="203"/>
      <c r="E41" s="64">
        <f>E42+E43+E44</f>
        <v>50</v>
      </c>
      <c r="F41" s="64">
        <f t="shared" ref="F41:U41" si="5">F42+F43+F44</f>
        <v>8</v>
      </c>
      <c r="G41" s="64">
        <f t="shared" si="5"/>
        <v>42</v>
      </c>
      <c r="H41" s="64">
        <f t="shared" si="5"/>
        <v>0</v>
      </c>
      <c r="I41" s="64">
        <f t="shared" si="5"/>
        <v>0</v>
      </c>
      <c r="J41" s="65">
        <f t="shared" si="5"/>
        <v>0</v>
      </c>
      <c r="K41" s="65">
        <f t="shared" si="5"/>
        <v>0</v>
      </c>
      <c r="L41" s="64">
        <f t="shared" si="5"/>
        <v>4</v>
      </c>
      <c r="M41" s="64">
        <f t="shared" si="5"/>
        <v>41</v>
      </c>
      <c r="N41" s="64">
        <f t="shared" si="5"/>
        <v>1</v>
      </c>
      <c r="O41" s="64">
        <f t="shared" si="5"/>
        <v>0</v>
      </c>
      <c r="P41" s="64">
        <f t="shared" si="5"/>
        <v>3</v>
      </c>
      <c r="Q41" s="64">
        <f t="shared" si="5"/>
        <v>1</v>
      </c>
      <c r="R41" s="64">
        <f t="shared" si="5"/>
        <v>0</v>
      </c>
      <c r="S41" s="64">
        <f t="shared" si="5"/>
        <v>0</v>
      </c>
      <c r="T41" s="64">
        <f t="shared" si="5"/>
        <v>0</v>
      </c>
      <c r="U41" s="67">
        <f t="shared" si="5"/>
        <v>0</v>
      </c>
      <c r="V41" s="43"/>
    </row>
    <row r="42" spans="1:22" s="1" customFormat="1" ht="17.25" customHeight="1" x14ac:dyDescent="0.25">
      <c r="A42" s="198" t="s">
        <v>52</v>
      </c>
      <c r="B42" s="199"/>
      <c r="C42" s="199"/>
      <c r="D42" s="199"/>
      <c r="E42" s="24">
        <v>6</v>
      </c>
      <c r="F42" s="57">
        <v>0</v>
      </c>
      <c r="G42" s="57">
        <v>6</v>
      </c>
      <c r="H42" s="57">
        <v>0</v>
      </c>
      <c r="I42" s="57">
        <v>0</v>
      </c>
      <c r="J42" s="58">
        <v>0</v>
      </c>
      <c r="K42" s="58">
        <v>0</v>
      </c>
      <c r="L42" s="163">
        <v>0</v>
      </c>
      <c r="M42" s="57">
        <v>5</v>
      </c>
      <c r="N42" s="57">
        <v>0</v>
      </c>
      <c r="O42" s="57">
        <v>0</v>
      </c>
      <c r="P42" s="57">
        <v>0</v>
      </c>
      <c r="Q42" s="57">
        <v>1</v>
      </c>
      <c r="R42" s="57">
        <v>0</v>
      </c>
      <c r="S42" s="57">
        <v>0</v>
      </c>
      <c r="T42" s="57">
        <v>0</v>
      </c>
      <c r="U42" s="29">
        <v>0</v>
      </c>
      <c r="V42" s="43"/>
    </row>
    <row r="43" spans="1:22" s="22" customFormat="1" ht="17.25" customHeight="1" x14ac:dyDescent="0.25">
      <c r="A43" s="273" t="s">
        <v>116</v>
      </c>
      <c r="B43" s="172"/>
      <c r="C43" s="172"/>
      <c r="D43" s="172"/>
      <c r="E43" s="18">
        <v>8</v>
      </c>
      <c r="F43" s="18">
        <v>8</v>
      </c>
      <c r="G43" s="18">
        <v>0</v>
      </c>
      <c r="H43" s="18">
        <v>0</v>
      </c>
      <c r="I43" s="18">
        <v>0</v>
      </c>
      <c r="J43" s="19">
        <v>0</v>
      </c>
      <c r="K43" s="19">
        <v>0</v>
      </c>
      <c r="L43" s="20">
        <v>4</v>
      </c>
      <c r="M43" s="18">
        <v>0</v>
      </c>
      <c r="N43" s="18">
        <v>1</v>
      </c>
      <c r="O43" s="18">
        <v>0</v>
      </c>
      <c r="P43" s="18">
        <v>3</v>
      </c>
      <c r="Q43" s="18">
        <v>0</v>
      </c>
      <c r="R43" s="18">
        <v>0</v>
      </c>
      <c r="S43" s="18">
        <v>0</v>
      </c>
      <c r="T43" s="18">
        <v>0</v>
      </c>
      <c r="U43" s="30">
        <v>0</v>
      </c>
      <c r="V43" s="43"/>
    </row>
    <row r="44" spans="1:22" s="141" customFormat="1" ht="17.25" customHeight="1" thickBot="1" x14ac:dyDescent="0.3">
      <c r="A44" s="267" t="s">
        <v>145</v>
      </c>
      <c r="B44" s="268"/>
      <c r="C44" s="268"/>
      <c r="D44" s="268"/>
      <c r="E44" s="31">
        <v>36</v>
      </c>
      <c r="F44" s="31">
        <v>0</v>
      </c>
      <c r="G44" s="31">
        <v>36</v>
      </c>
      <c r="H44" s="31">
        <v>0</v>
      </c>
      <c r="I44" s="31">
        <v>0</v>
      </c>
      <c r="J44" s="32">
        <v>0</v>
      </c>
      <c r="K44" s="32">
        <v>0</v>
      </c>
      <c r="L44" s="31">
        <v>0</v>
      </c>
      <c r="M44" s="31">
        <v>36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4">
        <v>0</v>
      </c>
      <c r="V44" s="43"/>
    </row>
    <row r="45" spans="1:22" s="145" customFormat="1" ht="17.25" customHeight="1" thickBot="1" x14ac:dyDescent="0.3">
      <c r="A45" s="287" t="s">
        <v>147</v>
      </c>
      <c r="B45" s="288"/>
      <c r="C45" s="288"/>
      <c r="D45" s="288"/>
      <c r="E45" s="165">
        <v>7</v>
      </c>
      <c r="F45" s="165">
        <v>0</v>
      </c>
      <c r="G45" s="165">
        <v>7</v>
      </c>
      <c r="H45" s="165">
        <v>0</v>
      </c>
      <c r="I45" s="165">
        <v>0</v>
      </c>
      <c r="J45" s="166">
        <v>0</v>
      </c>
      <c r="K45" s="166">
        <v>0</v>
      </c>
      <c r="L45" s="167">
        <v>7</v>
      </c>
      <c r="M45" s="165"/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/>
      <c r="U45" s="168">
        <v>0</v>
      </c>
      <c r="V45" s="43"/>
    </row>
    <row r="46" spans="1:22" s="1" customFormat="1" ht="39" customHeight="1" x14ac:dyDescent="0.3">
      <c r="A46" s="217" t="s">
        <v>102</v>
      </c>
      <c r="B46" s="218"/>
      <c r="C46" s="218"/>
      <c r="D46" s="218"/>
      <c r="E46" s="64">
        <f>E47+E48</f>
        <v>59</v>
      </c>
      <c r="F46" s="64">
        <f t="shared" ref="F46:U46" si="6">F47+F48</f>
        <v>56</v>
      </c>
      <c r="G46" s="64">
        <f t="shared" si="6"/>
        <v>3</v>
      </c>
      <c r="H46" s="64">
        <f t="shared" si="6"/>
        <v>11</v>
      </c>
      <c r="I46" s="64">
        <f t="shared" si="6"/>
        <v>0</v>
      </c>
      <c r="J46" s="65">
        <f t="shared" si="6"/>
        <v>0</v>
      </c>
      <c r="K46" s="65">
        <f t="shared" si="6"/>
        <v>0</v>
      </c>
      <c r="L46" s="64">
        <f t="shared" si="6"/>
        <v>42</v>
      </c>
      <c r="M46" s="64">
        <f t="shared" si="6"/>
        <v>2</v>
      </c>
      <c r="N46" s="64">
        <f t="shared" si="6"/>
        <v>0</v>
      </c>
      <c r="O46" s="64">
        <f t="shared" si="6"/>
        <v>0</v>
      </c>
      <c r="P46" s="64">
        <f t="shared" si="6"/>
        <v>1</v>
      </c>
      <c r="Q46" s="64">
        <f t="shared" si="6"/>
        <v>0</v>
      </c>
      <c r="R46" s="64">
        <f t="shared" si="6"/>
        <v>3</v>
      </c>
      <c r="S46" s="64">
        <f t="shared" si="6"/>
        <v>0</v>
      </c>
      <c r="T46" s="64">
        <f t="shared" si="6"/>
        <v>0</v>
      </c>
      <c r="U46" s="67">
        <f t="shared" si="6"/>
        <v>0</v>
      </c>
      <c r="V46" s="43"/>
    </row>
    <row r="47" spans="1:22" s="1" customFormat="1" ht="19.5" customHeight="1" x14ac:dyDescent="0.25">
      <c r="A47" s="214" t="s">
        <v>48</v>
      </c>
      <c r="B47" s="286"/>
      <c r="C47" s="286"/>
      <c r="D47" s="286"/>
      <c r="E47" s="18">
        <v>19</v>
      </c>
      <c r="F47" s="18">
        <v>18</v>
      </c>
      <c r="G47" s="18">
        <v>1</v>
      </c>
      <c r="H47" s="18">
        <v>4</v>
      </c>
      <c r="I47" s="18">
        <v>0</v>
      </c>
      <c r="J47" s="19">
        <v>0</v>
      </c>
      <c r="K47" s="19">
        <v>0</v>
      </c>
      <c r="L47" s="20">
        <v>10</v>
      </c>
      <c r="M47" s="18">
        <v>1</v>
      </c>
      <c r="N47" s="18">
        <v>0</v>
      </c>
      <c r="O47" s="18">
        <v>0</v>
      </c>
      <c r="P47" s="18">
        <v>1</v>
      </c>
      <c r="Q47" s="18">
        <v>0</v>
      </c>
      <c r="R47" s="18">
        <v>3</v>
      </c>
      <c r="S47" s="18">
        <v>0</v>
      </c>
      <c r="T47" s="18">
        <v>0</v>
      </c>
      <c r="U47" s="30">
        <v>0</v>
      </c>
      <c r="V47" s="43"/>
    </row>
    <row r="48" spans="1:22" s="142" customFormat="1" ht="19.5" customHeight="1" thickBot="1" x14ac:dyDescent="0.3">
      <c r="A48" s="269" t="s">
        <v>47</v>
      </c>
      <c r="B48" s="270"/>
      <c r="C48" s="270"/>
      <c r="D48" s="270"/>
      <c r="E48" s="31">
        <v>40</v>
      </c>
      <c r="F48" s="31">
        <v>38</v>
      </c>
      <c r="G48" s="31">
        <v>2</v>
      </c>
      <c r="H48" s="31">
        <v>7</v>
      </c>
      <c r="I48" s="31">
        <v>0</v>
      </c>
      <c r="J48" s="32">
        <v>0</v>
      </c>
      <c r="K48" s="32">
        <v>0</v>
      </c>
      <c r="L48" s="33">
        <v>32</v>
      </c>
      <c r="M48" s="31">
        <v>1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4">
        <v>0</v>
      </c>
      <c r="V48" s="43"/>
    </row>
    <row r="49" spans="1:22" s="143" customFormat="1" ht="19.5" customHeight="1" thickBot="1" x14ac:dyDescent="0.3">
      <c r="A49" s="280" t="s">
        <v>49</v>
      </c>
      <c r="B49" s="281"/>
      <c r="C49" s="281"/>
      <c r="D49" s="281"/>
      <c r="E49" s="75">
        <v>21</v>
      </c>
      <c r="F49" s="75">
        <v>20</v>
      </c>
      <c r="G49" s="75">
        <v>1</v>
      </c>
      <c r="H49" s="75">
        <v>6</v>
      </c>
      <c r="I49" s="75">
        <v>0</v>
      </c>
      <c r="J49" s="164">
        <v>0</v>
      </c>
      <c r="K49" s="164">
        <v>0</v>
      </c>
      <c r="L49" s="76">
        <v>11</v>
      </c>
      <c r="M49" s="75">
        <v>1</v>
      </c>
      <c r="N49" s="75">
        <v>0</v>
      </c>
      <c r="O49" s="75">
        <v>0</v>
      </c>
      <c r="P49" s="75">
        <v>1</v>
      </c>
      <c r="Q49" s="75">
        <v>0</v>
      </c>
      <c r="R49" s="75">
        <v>1</v>
      </c>
      <c r="S49" s="75">
        <v>0</v>
      </c>
      <c r="T49" s="75">
        <v>1</v>
      </c>
      <c r="U49" s="77">
        <v>0</v>
      </c>
      <c r="V49" s="43"/>
    </row>
    <row r="50" spans="1:22" s="143" customFormat="1" ht="34.5" customHeight="1" thickBot="1" x14ac:dyDescent="0.3">
      <c r="A50" s="289" t="s">
        <v>50</v>
      </c>
      <c r="B50" s="290"/>
      <c r="C50" s="290"/>
      <c r="D50" s="290"/>
      <c r="E50" s="82">
        <v>8</v>
      </c>
      <c r="F50" s="82">
        <v>8</v>
      </c>
      <c r="G50" s="82">
        <v>0</v>
      </c>
      <c r="H50" s="82">
        <v>0</v>
      </c>
      <c r="I50" s="82">
        <v>0</v>
      </c>
      <c r="J50" s="85">
        <v>0</v>
      </c>
      <c r="K50" s="85">
        <v>0</v>
      </c>
      <c r="L50" s="83">
        <v>2</v>
      </c>
      <c r="M50" s="82">
        <v>0</v>
      </c>
      <c r="N50" s="82">
        <v>1</v>
      </c>
      <c r="O50" s="82">
        <v>0</v>
      </c>
      <c r="P50" s="82">
        <v>0</v>
      </c>
      <c r="Q50" s="82">
        <v>0</v>
      </c>
      <c r="R50" s="82">
        <v>5</v>
      </c>
      <c r="S50" s="82">
        <v>0</v>
      </c>
      <c r="T50" s="82">
        <v>0</v>
      </c>
      <c r="U50" s="84">
        <v>0</v>
      </c>
      <c r="V50" s="43"/>
    </row>
    <row r="51" spans="1:22" s="37" customFormat="1" ht="19.5" customHeight="1" x14ac:dyDescent="0.35">
      <c r="A51" s="36"/>
      <c r="B51" s="38"/>
      <c r="C51" s="38"/>
      <c r="D51" s="38"/>
      <c r="E51" s="39"/>
      <c r="F51" s="39"/>
      <c r="G51" s="39"/>
      <c r="H51" s="39"/>
      <c r="I51" s="39"/>
      <c r="J51" s="17"/>
      <c r="K51" s="17"/>
      <c r="L51" s="17"/>
      <c r="M51" s="39"/>
      <c r="N51" s="39"/>
      <c r="O51" s="39"/>
      <c r="P51" s="39"/>
      <c r="Q51" s="39"/>
      <c r="R51" s="39"/>
      <c r="S51" s="39"/>
      <c r="T51" s="39"/>
      <c r="U51" s="39"/>
      <c r="V51" s="35"/>
    </row>
    <row r="52" spans="1:22" ht="15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2" ht="15.75" customHeight="1" x14ac:dyDescent="0.25">
      <c r="A53" s="256" t="s">
        <v>31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6"/>
      <c r="S53" s="7"/>
      <c r="T53" s="7"/>
      <c r="U53" s="7"/>
    </row>
    <row r="54" spans="1:22" ht="15.75" customHeight="1" x14ac:dyDescent="0.25">
      <c r="A54" s="256" t="s">
        <v>37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7"/>
      <c r="S54" s="7"/>
      <c r="T54" s="7"/>
      <c r="U54" s="7"/>
    </row>
    <row r="55" spans="1:22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2" ht="15.75" customHeight="1" x14ac:dyDescent="0.3">
      <c r="A56" s="9" t="s">
        <v>13</v>
      </c>
      <c r="B56" s="2"/>
      <c r="C56" s="2"/>
      <c r="D56" s="298" t="s">
        <v>119</v>
      </c>
      <c r="E56" s="298"/>
      <c r="F56" s="298"/>
      <c r="G56" s="298"/>
      <c r="H56" s="2"/>
      <c r="I56" s="2"/>
      <c r="J56" s="2"/>
      <c r="K56" s="298" t="s">
        <v>148</v>
      </c>
      <c r="L56" s="298"/>
      <c r="M56" s="298"/>
      <c r="N56" s="2"/>
      <c r="O56" s="2"/>
      <c r="P56" s="2"/>
      <c r="Q56" s="2"/>
      <c r="R56" s="2"/>
      <c r="S56" s="2"/>
      <c r="T56" s="2"/>
      <c r="U56" s="2"/>
    </row>
  </sheetData>
  <mergeCells count="62">
    <mergeCell ref="D56:G56"/>
    <mergeCell ref="K56:M56"/>
    <mergeCell ref="B1:Q1"/>
    <mergeCell ref="B2:Q2"/>
    <mergeCell ref="B3:Q3"/>
    <mergeCell ref="B4:Q4"/>
    <mergeCell ref="B5:Q5"/>
    <mergeCell ref="B6:Q6"/>
    <mergeCell ref="B7:Q7"/>
    <mergeCell ref="B8:Q8"/>
    <mergeCell ref="B9:Q9"/>
    <mergeCell ref="B10:Q10"/>
    <mergeCell ref="A25:D25"/>
    <mergeCell ref="A27:D27"/>
    <mergeCell ref="A16:D16"/>
    <mergeCell ref="A54:Q54"/>
    <mergeCell ref="R13:S14"/>
    <mergeCell ref="T13:U14"/>
    <mergeCell ref="H14:I14"/>
    <mergeCell ref="J14:K14"/>
    <mergeCell ref="A13:D15"/>
    <mergeCell ref="E13:E15"/>
    <mergeCell ref="F13:G13"/>
    <mergeCell ref="F14:F15"/>
    <mergeCell ref="G14:G15"/>
    <mergeCell ref="P13:Q14"/>
    <mergeCell ref="H13:K13"/>
    <mergeCell ref="L13:M14"/>
    <mergeCell ref="N13:O14"/>
    <mergeCell ref="A53:Q53"/>
    <mergeCell ref="A41:D41"/>
    <mergeCell ref="A42:D42"/>
    <mergeCell ref="A46:D46"/>
    <mergeCell ref="A47:D47"/>
    <mergeCell ref="A45:D45"/>
    <mergeCell ref="A49:D49"/>
    <mergeCell ref="A50:D50"/>
    <mergeCell ref="A17:D17"/>
    <mergeCell ref="A18:D18"/>
    <mergeCell ref="A26:D26"/>
    <mergeCell ref="A34:D34"/>
    <mergeCell ref="A35:D35"/>
    <mergeCell ref="A28:D28"/>
    <mergeCell ref="A30:D30"/>
    <mergeCell ref="A31:D31"/>
    <mergeCell ref="A29:D29"/>
    <mergeCell ref="A32:D32"/>
    <mergeCell ref="A33:D33"/>
    <mergeCell ref="A19:D19"/>
    <mergeCell ref="A22:D22"/>
    <mergeCell ref="A23:D23"/>
    <mergeCell ref="A20:D20"/>
    <mergeCell ref="A21:D21"/>
    <mergeCell ref="A24:D24"/>
    <mergeCell ref="A44:D44"/>
    <mergeCell ref="A48:D48"/>
    <mergeCell ref="A36:D36"/>
    <mergeCell ref="A37:D37"/>
    <mergeCell ref="A43:D43"/>
    <mergeCell ref="A38:D38"/>
    <mergeCell ref="A39:D39"/>
    <mergeCell ref="A40:D40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Очное отделение</vt:lpstr>
      <vt:lpstr>Заочное отделение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2018-03-13T11:40:40Z</dcterms:modified>
</cp:coreProperties>
</file>